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5780" windowHeight="10005" activeTab="0"/>
  </bookViews>
  <sheets>
    <sheet name="Лист1 (2)" sheetId="1" r:id="rId1"/>
    <sheet name="Лист1" sheetId="2" r:id="rId2"/>
  </sheets>
  <definedNames>
    <definedName name="_xlnm.Print_Titles" localSheetId="0">'Лист1 (2)'!$3:$3</definedName>
    <definedName name="_xlnm.Print_Area" localSheetId="0">'Лист1 (2)'!$A$1:$N$116</definedName>
  </definedNames>
  <calcPr fullCalcOnLoad="1"/>
</workbook>
</file>

<file path=xl/sharedStrings.xml><?xml version="1.0" encoding="utf-8"?>
<sst xmlns="http://schemas.openxmlformats.org/spreadsheetml/2006/main" count="454" uniqueCount="316">
  <si>
    <t>№</t>
  </si>
  <si>
    <t>Назва Програми</t>
  </si>
  <si>
    <t>Головний розпорядник бюджетних коштів</t>
  </si>
  <si>
    <t xml:space="preserve">                  "Перелік місцевих  програм, які фінансуватимуться за рахунок коштів  
                                            бюджету Новгород-Сіверської міської  територіальної громади у 2021 році"</t>
  </si>
  <si>
    <t xml:space="preserve">Міська Програма
із забезпечення житлом дітей-сиріт, дітей, позбавлених батьківського піклування та осіб з їх числа на території Новгород-Сіверської міської територіальної громади 
 на 2021-2023 роки
</t>
  </si>
  <si>
    <t>Фінансове забезпечення програм (в тис.грн.)</t>
  </si>
  <si>
    <t>Цільова Програма розвитку сімейних форм виховання дітей-сиріт,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</si>
  <si>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r>
      <rPr>
        <sz val="12"/>
        <rFont val="Times New Roman"/>
        <family val="1"/>
      </rPr>
      <t>П Р О Г Р А М А
Міський автобус  у місті Новгороді - Сіверському
на 2021 - 2022 роки</t>
    </r>
    <r>
      <rPr>
        <sz val="10"/>
        <rFont val="Times New Roman"/>
        <family val="1"/>
      </rPr>
      <t xml:space="preserve">
</t>
    </r>
  </si>
  <si>
    <t xml:space="preserve">ПРОГРАМА
 підтримки індивідуального житлового будівництва та розвитку особистого селянського господарства «Власний дім» 
на 2021 – 2027 роки
Новгород-Сіверської міської територіальної громади
</t>
  </si>
  <si>
    <t xml:space="preserve">ПРОГРАМА 
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</si>
  <si>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t xml:space="preserve">ПРОГРАМА
проведення будівництва,  ремонту та утримання 
дорожнього покриття вулиць та тротуарів у населених пунктах 
Новгород-Сіверської міської територіальної громади 
 на  2021  рік
</t>
  </si>
  <si>
    <t xml:space="preserve">Програма
проведення нормативної грошової оцінки земель  
населених пунктів Новгород-Сіверської міської  територіальної громади 
на 2021 рік
</t>
  </si>
  <si>
    <t xml:space="preserve">Програма
розвитку земельних відносин на території 
Новгород-Сіверської міської  територіальної громади на 2021 рік
</t>
  </si>
  <si>
    <t>1230.0</t>
  </si>
  <si>
    <r>
      <t xml:space="preserve">Програма управління комунальним майном Новгород-Сіверської міської </t>
    </r>
    <r>
      <rPr>
        <sz val="10"/>
        <color indexed="10"/>
        <rFont val="Times New Roman"/>
        <family val="1"/>
      </rPr>
      <t xml:space="preserve">об’єднаної </t>
    </r>
    <r>
      <rPr>
        <sz val="10"/>
        <rFont val="Times New Roman"/>
        <family val="1"/>
      </rPr>
      <t>територіальної громади на   2021 рік</t>
    </r>
  </si>
  <si>
    <t xml:space="preserve">ПРОГРАМА
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</si>
  <si>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 xml:space="preserve">ПРОГРАМА
надання допомоги відділу прикордонної служби «Грем'яч» Чернігівського прикордонного загону на 2021 рік 
</t>
  </si>
  <si>
    <t>державний б-т</t>
  </si>
  <si>
    <t xml:space="preserve">ПРОГРАМА
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</si>
  <si>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
надання пільг на встановлення та користування квартирними телефонами на території Новгород-Сіверської міської територіальної громади 
на 2021 - 2022 роки
</t>
  </si>
  <si>
    <t xml:space="preserve">Програма
надання пільг на проїзд на санаторно-курортне лікування
постраждалим внаслідок Чорнобильської катастрофи мешканцям 
Новгород-Сіверської міської територіальної громади
на 2021 - 2022 роки
</t>
  </si>
  <si>
    <t xml:space="preserve">Програма
юридичного обслуговування управління соціального захисту населення, сім'ї та праці Новгород-Сіверської міської ради Чернігівської області 
на 2021 - 2022 роки
</t>
  </si>
  <si>
    <t xml:space="preserve">Програма
соціального захисту осіб з інвалідністю, які проживають
на території Новгород-Сіверської міської територіальної громади, 
на 2021 - 2022 роки
</t>
  </si>
  <si>
    <t xml:space="preserve">Цільова програма 
забезпечення громадян, мешканців Новгород-Сіверської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
</t>
  </si>
  <si>
    <t xml:space="preserve">доробити </t>
  </si>
  <si>
    <r>
      <rPr>
        <sz val="10"/>
        <color indexed="10"/>
        <rFont val="Times New Roman"/>
        <family val="1"/>
      </rPr>
      <t xml:space="preserve">Програма
  надання пільг на проїзд окремим категоріям громадян 
Новгород-Сіверської міської територіальної громади </t>
    </r>
    <r>
      <rPr>
        <sz val="10"/>
        <rFont val="Times New Roman"/>
        <family val="1"/>
      </rPr>
      <t xml:space="preserve">
залізничним транспортом приміського сполучення 
на 2021 - 2022 роки
</t>
    </r>
  </si>
  <si>
    <t>??????</t>
  </si>
  <si>
    <t xml:space="preserve">ПРОГРАМА
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</si>
  <si>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r>
      <rPr>
        <sz val="10"/>
        <rFont val="Times New Roman"/>
        <family val="1"/>
      </rPr>
      <t xml:space="preserve">ПРОГРАМА
фінансової підтримки комунальних підприємств Новгород-Сіверської 
міської територіальної громади та здійснення внесків </t>
    </r>
    <r>
      <rPr>
        <sz val="10"/>
        <color indexed="10"/>
        <rFont val="Times New Roman"/>
        <family val="1"/>
      </rPr>
      <t xml:space="preserve">
до їх статутного капіталу на  2021 рік
</t>
    </r>
  </si>
  <si>
    <t xml:space="preserve">Програма забезпечення 
розробки (корегування, оновлення) містобудівної  
документації «Генеральний план міста 
Новгород-Сіверський» на 2021- 2022 роки
</t>
  </si>
  <si>
    <t xml:space="preserve">
Програма
фінансового забезпечення  проведення повторних  місцевих виборів міського голови  17 січня 2021 року  на 2020 - 2021 роки
</t>
  </si>
  <si>
    <t xml:space="preserve">Програма
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2021 - 2022 роки
</t>
  </si>
  <si>
    <t>доробити паспорт</t>
  </si>
  <si>
    <t xml:space="preserve">Програма
забезпечення препаратами інсуліну хворих на цукровий діабет
мешканців Новгород-Сіверської міської територіальної громади 
на 2021 - 2022 роки
</t>
  </si>
  <si>
    <t xml:space="preserve"> Програма забезпечення розробки (корегування, оновлення) містобудівної документації  «Генеральний план міста Новгород-Сіверський» на 2021-2022 роки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</si>
  <si>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</si>
  <si>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об'єдноної територіальної громади на 2020-2022 роки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</si>
  <si>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</si>
  <si>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зробити??????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</si>
  <si>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</si>
  <si>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буде чи ні?????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</si>
  <si>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</si>
  <si>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Програма
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2021 - 2022 роки</t>
  </si>
  <si>
    <t>Програма розвитку малого і середнього підприємництва у м. Новгород-Сіверський на 2017-2020 роки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</si>
  <si>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</si>
  <si>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є на 2021????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</si>
  <si>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</si>
  <si>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r>
      <t>с</t>
    </r>
    <r>
      <rPr>
        <sz val="10"/>
        <color indexed="10"/>
        <rFont val="Times New Roman"/>
        <family val="1"/>
      </rPr>
      <t>пец фонд</t>
    </r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</si>
  <si>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</si>
  <si>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2020 - 354882</t>
  </si>
  <si>
    <t>КОРОНОВІРУС</t>
  </si>
  <si>
    <t>ГРОМАДСЬКІ ОБЄДНАННЯ</t>
  </si>
  <si>
    <t>ТРУДОВИЙ АРХІВ</t>
  </si>
  <si>
    <t>ЛІКАРНІ</t>
  </si>
  <si>
    <r>
      <rPr>
        <sz val="10"/>
        <rFont val="Times New Roman"/>
        <family val="1"/>
      </rPr>
      <t xml:space="preserve">Програми  з  відзначення 
державних та професійних свят, ювілейних дат, 
проведення  культурно-мистецьких  заходів </t>
    </r>
    <r>
      <rPr>
        <b/>
        <sz val="10"/>
        <color indexed="10"/>
        <rFont val="Times New Roman"/>
        <family val="1"/>
      </rPr>
      <t xml:space="preserve">
Новгород-Сіверської міської територіальної
громади на 2021-2022 роки
</t>
    </r>
  </si>
  <si>
    <t>Програми «Молодь Сіверщини» на 2021-2023 роки</t>
  </si>
  <si>
    <r>
      <rPr>
        <sz val="10"/>
        <rFont val="Times New Roman"/>
        <family val="1"/>
      </rPr>
      <t>Програма «Оздоровлення  та  відпочинку  дітей             Новгород-Сіверської міської територіальної громади»  на 2021-20</t>
    </r>
    <r>
      <rPr>
        <sz val="10"/>
        <color indexed="10"/>
        <rFont val="Times New Roman"/>
        <family val="1"/>
      </rPr>
      <t>23 роки</t>
    </r>
  </si>
  <si>
    <r>
      <rPr>
        <sz val="10"/>
        <rFont val="Times New Roman"/>
        <family val="1"/>
      </rPr>
      <t>Програма розвитку фізичної культури і спорту Новгород-Сіверської міської територіальної
громади на 2021-2023 роки</t>
    </r>
    <r>
      <rPr>
        <sz val="10"/>
        <color indexed="10"/>
        <rFont val="Times New Roman"/>
        <family val="1"/>
      </rPr>
      <t xml:space="preserve">
</t>
    </r>
  </si>
  <si>
    <t>Програми з національно-патріотичного виховання
Новгород-Сіверської міської територіальної громади на 2021-2025 роки</t>
  </si>
  <si>
    <t>Програма «Шкільний автобус» Новгород-Сіверської міської територіальної громади на 2021-2022 роки</t>
  </si>
  <si>
    <t xml:space="preserve">ПРОГРАМА
«Організація харчування дітей у закладах освіти 
Новгород-Сіверської міської територіальної громади на 2021-2022 роки»
</t>
  </si>
  <si>
    <t>Міська рада</t>
  </si>
  <si>
    <t>Відділ освіти, молоді та спорту</t>
  </si>
  <si>
    <t>Управління соціального захисту населення, сім'ї та праці</t>
  </si>
  <si>
    <t>УСЗН</t>
  </si>
  <si>
    <t>Відділ культури, туризму та з питань діяльності ЗМІ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</si>
  <si>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</si>
  <si>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Фінансове управління Н-Сіверської міської ради</t>
  </si>
  <si>
    <t>ФУ міської ради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</si>
  <si>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</si>
  <si>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розвитку малого і середнього підприємництва у  Новгород-Сіверський міській територіальній громаді на 2021-2024 роки</t>
  </si>
  <si>
    <t>Програма боротьби з онкологічними   захворюваннями на 2021-2025 роки.</t>
  </si>
  <si>
    <t>Програма розвитку первинної медико-санітарної допомоги та створення умов для надання якісних медичних послуг населенню на 2021 рік.</t>
  </si>
  <si>
    <t>Орієнтовна сума розпорядниківна 2021 рік (необхідні видатки)</t>
  </si>
  <si>
    <t>Різниця в бюджетний запит (Форма-3)</t>
  </si>
  <si>
    <t>КПКВ</t>
  </si>
  <si>
    <t>018220</t>
  </si>
  <si>
    <t>018130</t>
  </si>
  <si>
    <t>0116030</t>
  </si>
  <si>
    <t>0117350</t>
  </si>
  <si>
    <t>0117130</t>
  </si>
  <si>
    <t>0117461</t>
  </si>
  <si>
    <t>0118831</t>
  </si>
  <si>
    <t>0117412</t>
  </si>
  <si>
    <t>0113112</t>
  </si>
  <si>
    <t>0110150</t>
  </si>
  <si>
    <t>0116071</t>
  </si>
  <si>
    <t>0113242</t>
  </si>
  <si>
    <t>0118340</t>
  </si>
  <si>
    <t>0110191</t>
  </si>
  <si>
    <t>0117610</t>
  </si>
  <si>
    <t>0118110</t>
  </si>
  <si>
    <t>0113210</t>
  </si>
  <si>
    <t>0116020</t>
  </si>
  <si>
    <t>0112111</t>
  </si>
  <si>
    <t>0613131</t>
  </si>
  <si>
    <t>0615011</t>
  </si>
  <si>
    <t>0810160</t>
  </si>
  <si>
    <t>0812144</t>
  </si>
  <si>
    <t>0813031</t>
  </si>
  <si>
    <t>0813032</t>
  </si>
  <si>
    <t>0813035</t>
  </si>
  <si>
    <t>0813050</t>
  </si>
  <si>
    <t>0813123</t>
  </si>
  <si>
    <t>0813210</t>
  </si>
  <si>
    <t>0813160</t>
  </si>
  <si>
    <t>0813242</t>
  </si>
  <si>
    <t>1014082</t>
  </si>
  <si>
    <t>3710160</t>
  </si>
  <si>
    <t>3719800</t>
  </si>
  <si>
    <t>0116083</t>
  </si>
  <si>
    <t>1014081</t>
  </si>
  <si>
    <t>0611021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</si>
  <si>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</si>
  <si>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0112010</t>
  </si>
  <si>
    <t xml:space="preserve"> 0117680</t>
  </si>
  <si>
    <t>0110180</t>
  </si>
  <si>
    <t>0117322</t>
  </si>
  <si>
    <t xml:space="preserve">0611010 </t>
  </si>
  <si>
    <t xml:space="preserve"> 0613140</t>
  </si>
  <si>
    <t>ВСЬОГО</t>
  </si>
  <si>
    <t>РАЗОМ</t>
  </si>
  <si>
    <r>
      <t>Програма забезпечення лікарями  комунального  некомерційного підприємства «Новгород-Сіверський районний Центр  первинної медико-санітарної допомоги» на 2021-2023 роки.</t>
    </r>
    <r>
      <rPr>
        <i/>
        <sz val="24"/>
        <rFont val="Times New Roman"/>
        <family val="1"/>
      </rPr>
      <t xml:space="preserve"> </t>
    </r>
  </si>
  <si>
    <r>
      <t>Програма забезпечення дітей з інвалідністю  технічними та іншими засобами, дітей віком до 1 року, народжених  ВІЛ-інфікованими матерями, молочними сумішами на 2021-2023 роки.</t>
    </r>
    <r>
      <rPr>
        <i/>
        <sz val="24"/>
        <rFont val="Times New Roman"/>
        <family val="1"/>
      </rPr>
      <t xml:space="preserve">       </t>
    </r>
  </si>
  <si>
    <t>0118230</t>
  </si>
  <si>
    <t xml:space="preserve">Програма соціального захисту осіб з інвалідністю, які проживають на території Новгород-Сіверської міської територіальної громади, на 2021 - 2022 роки
</t>
  </si>
  <si>
    <t xml:space="preserve">Програма розвитку фізичної культури і спорту Новгород-Сіверської міської територіальної громади                                                   на 2021-2023 роки
</t>
  </si>
  <si>
    <t>Програми з національно-патріотичного виховання Новгород-Сіверської міської територіальної громади                                                                                         на 2021-2025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</si>
  <si>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на 2020-2022 роки</t>
  </si>
  <si>
    <t xml:space="preserve">Програма надання пільг на встановлення та користування квартирними телефонами на території Новгород-Сіверської міської територіальної громади 
на 2021-2022 роки
</t>
  </si>
  <si>
    <t xml:space="preserve">Цільова програма забезпечення громадян, мешканців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                                                                                                        на 2021-2022 роки
</t>
  </si>
  <si>
    <t>Комплексна програма соціальної підтримки учасників антитерористичної операції, операції Об'єднаних сил, членів їх сімей, які є мешканцями Новгород-Сіверської міської територіальної громади                                                                                                                                на 2021-2022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</si>
  <si>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2021-2022 роки
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</si>
  <si>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 на 2020-2022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</si>
  <si>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на 2020-2022 роки</t>
  </si>
  <si>
    <t>Цільова соціальна програма розвитку цивільного захисту, реагування на надзвичайні ситуації, події та ліквідації пожеж  в Новгород-Сіверській міській об'єднаній територіальній громаді                                                                        на 2020-2024 роки (зі змінами)</t>
  </si>
  <si>
    <t>Програма інформатизації Новгород-Сіверської міської об'єднаної територіальної громади на 2020-2022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</si>
  <si>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</si>
  <si>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забезпечення діяльност Комунальної установи "Міський трудовий архів" Новгород-Сіверської міської ради Чернігівської області на 2021 рік</t>
  </si>
  <si>
    <t xml:space="preserve">Цільова програма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міської територіальної  громади  на  2021-2022 роки. </t>
  </si>
  <si>
    <r>
      <t xml:space="preserve">Міська Програма </t>
    </r>
    <r>
      <rPr>
        <sz val="24"/>
        <rFont val="Calibri"/>
        <family val="2"/>
      </rPr>
      <t>«</t>
    </r>
    <r>
      <rPr>
        <sz val="24"/>
        <rFont val="Times New Roman Cyr"/>
        <family val="0"/>
      </rPr>
      <t>Впровадження системи вуличного відеоспостереження у місті Новгороді-Сіверському на 2019-2021 роки</t>
    </r>
    <r>
      <rPr>
        <sz val="24"/>
        <rFont val="Calibri"/>
        <family val="2"/>
      </rPr>
      <t>»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</si>
  <si>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</si>
  <si>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«Молодь Сіверщини»                                                                                                    на 2021-2023 роки</t>
  </si>
  <si>
    <t>Міська програма проведення профілактичних медичних оглядів працівників закладів  та установ освіти, спеціальної мистецької освіти, фізичної культури  та спорту Новгород-Сіверської                                                                                                                                                                                            міської  об'єднаної територіальної громади                                                 на 2020-2021 роки</t>
  </si>
  <si>
    <t xml:space="preserve"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2021 - 2022 роки
</t>
  </si>
  <si>
    <t xml:space="preserve">Цільова Програма проведення нормативної грошової оцінки земель  населених пунктів Новгород-Сіверської міської  територіальної громади 
на 2021 рік
</t>
  </si>
  <si>
    <t>Програма юридичного обслуговування Новгород-Сіверської міської ради Чернігівської області                                                           на 2020-2021 роки</t>
  </si>
  <si>
    <t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</si>
  <si>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t xml:space="preserve">Програма 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</si>
  <si>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r>
      <t xml:space="preserve">Програма управління комунальним майном Новгород-Сіверської міської </t>
    </r>
    <r>
      <rPr>
        <sz val="24"/>
        <color indexed="10"/>
        <rFont val="Times New Roman"/>
        <family val="1"/>
      </rPr>
      <t xml:space="preserve"> </t>
    </r>
    <r>
      <rPr>
        <sz val="24"/>
        <rFont val="Times New Roman"/>
        <family val="1"/>
      </rPr>
      <t>територіальної громади на   2021 рік</t>
    </r>
  </si>
  <si>
    <t xml:space="preserve">Програма проведення будівництва,  ремонту та утримання дорожнього покриття вулиць та тротуарів у населених пунктах Новгород-Сіверської міської територіальної громади 
 на  2021  рік
</t>
  </si>
  <si>
    <r>
      <t xml:space="preserve">Програма Міський автобус  у місті Новгороді - Сіверському на 2021 - 2022 роки
</t>
    </r>
  </si>
  <si>
    <t xml:space="preserve"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</si>
  <si>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 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</si>
  <si>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>Найменування головного розпорядника бюджетних коштів бюджету</t>
  </si>
  <si>
    <t>Найменування місцевої/регіональної  програми</t>
  </si>
  <si>
    <t>Дата і номер документа, яким затверджено місцеву/ регіональну програму</t>
  </si>
  <si>
    <t>Рішення сесії міської ради  від №</t>
  </si>
  <si>
    <t>Рішення сесії міської ради  від 04 грудня 2019 року № 1009</t>
  </si>
  <si>
    <t>Рішення сесії міської ради  від 08 грудня 2020 року № 1295</t>
  </si>
  <si>
    <t>Рішення сесії міської ради  від 24 грудня 2020 року № 27</t>
  </si>
  <si>
    <t xml:space="preserve">Програма фінансового забезпечення  проведення повторних  місцевих виборів міського голови  17 січня 2021 року  на 2020 - 2021 роки
</t>
  </si>
  <si>
    <t>Рішення сесії міської ради  від 08 грудня 2020 року № 1296</t>
  </si>
  <si>
    <t xml:space="preserve">Програма забезпечення покращення якості  надання  медичної   допомоги населенню Новгород-Сіверської  міської територіальної громади на 2021 рік. </t>
  </si>
  <si>
    <t>Рішення сесії міської ради  від 08 грудня 2020 року № 1239</t>
  </si>
  <si>
    <t xml:space="preserve">Програма забезпечення покращення якості надання медичної  допомоги населенню Новгород-Сіверської   міської територіальної громади на 2021 рік. </t>
  </si>
  <si>
    <t>Рішення сесії міської ради  від 08 грудня 2020 року № 1259</t>
  </si>
  <si>
    <t>Рішення сесії міської ради  від 08 грудня 2020 року № 1260</t>
  </si>
  <si>
    <t>Рішення сесії міської ради  від 08 грудня 2020 року № 1261</t>
  </si>
  <si>
    <t>Рішення сесії міської ради  від 08 грудня 2020 року № 1262</t>
  </si>
  <si>
    <t>Рішення сесії міської ради  від 08 грудня 2020 року № 1258</t>
  </si>
  <si>
    <t>Рішення сесії міської ради  від 08 грудня 2020 року № 1242</t>
  </si>
  <si>
    <t>Рішення сесії міської ради від 28 лютого 2019 року № 810</t>
  </si>
  <si>
    <t>Рішення сесії міської ради  від 08 грудня 2020 року № 1252</t>
  </si>
  <si>
    <t>Рішення сесії міської ради  від 08 грудня 2020 року № 1256</t>
  </si>
  <si>
    <t>Рішення сесії міської ради  від 08 грудня 2020 року № 1253</t>
  </si>
  <si>
    <t>Рішення сесії міської ради  від 30 жовтня 2018 року № 679</t>
  </si>
  <si>
    <t>Рішення сесії міської ради  від 08 грудня 2020 року № 1241</t>
  </si>
  <si>
    <t>Рішення сесії міської ради  від 08 грудня 2020 року № 1255</t>
  </si>
  <si>
    <t>Рішення сесії міської ради  від 08 грудня 2020 року № 1257</t>
  </si>
  <si>
    <t>Рішення сесії міської ради  від 08 грудня 2020 року № 1243</t>
  </si>
  <si>
    <t>Рішення сесії міської ради  від 08 грудня 2020 року № 1298</t>
  </si>
  <si>
    <t>Рішення сесії міської ради  від 08 грудня 2020 року № 1297</t>
  </si>
  <si>
    <t>Рішення сесії міської ради  від 08 грудня 2020 року № 1249</t>
  </si>
  <si>
    <t>Рішення сесії міської ради  від 08 грудня 2020 року № 1251</t>
  </si>
  <si>
    <t>Рішення сесії міської ради  від 21 грудня 2020 року № 11</t>
  </si>
  <si>
    <t>Рішення сесії міської ради  від 08 грудня 2020 року № 1244</t>
  </si>
  <si>
    <t>Рішення сесії міської ради  від 21 жовтня 2020 року № 1207</t>
  </si>
  <si>
    <t>Рішення сесії міської ради  від 08 грудня 2020 року № 1246</t>
  </si>
  <si>
    <t>Рішення сесії міської ради  від 08 грудня 2020 року № 1245</t>
  </si>
  <si>
    <t xml:space="preserve">Програма "Поліцейський офіцер громади" Новгород-Сіверської міської територіальної громади на 2021 рік </t>
  </si>
  <si>
    <t>Рішення сесії міської ради  від 22 лютого 2021 року № 87</t>
  </si>
  <si>
    <t>Рішення сесії міської ради  від 08 грудня 2020 року № 1250</t>
  </si>
  <si>
    <t>Рішення сесії міської ради  від 14 грудня 2018 року № 737</t>
  </si>
  <si>
    <t>Рішення сесії міської ради  від 08 грудня 2020 року № 1289</t>
  </si>
  <si>
    <t>Рішення сесії міської ради  від 08 грудня 2020 року № 1290</t>
  </si>
  <si>
    <t xml:space="preserve"> 0611021</t>
  </si>
  <si>
    <t>Рішення сесії міської ради  від 08 грудня 2020 року № 1291</t>
  </si>
  <si>
    <t>Рішення сесії міської ради  від 08 грудня 2020 року № 1292</t>
  </si>
  <si>
    <t>Рішення сесії міської ради  від 08 грудня 2020 року № 1287</t>
  </si>
  <si>
    <t xml:space="preserve">Програма «Організація харчування дітей у закладах освіти  Новгород-Сіверської міської  територіальної громади на 2021-2022 роки»
</t>
  </si>
  <si>
    <t>Рішення сесії міської ради  від 08 грудня 2020 року № 1288</t>
  </si>
  <si>
    <t xml:space="preserve">  0611021</t>
  </si>
  <si>
    <t>Рішення сесії міської ради  від  24 січня 2020 року № 1051</t>
  </si>
  <si>
    <t>Рішення сесії міської ради  від 10 вересня 2020 року № 1177</t>
  </si>
  <si>
    <t>0611010, 0611021, 061151, 061160, 0611070, 0615031</t>
  </si>
  <si>
    <t>0611010, 0611021, 0611141, 061151, 061160, 0611070, 0615031</t>
  </si>
  <si>
    <t>Рішення сесії міської ради  від 21 жовтня 2020 року № 1206</t>
  </si>
  <si>
    <t>Рішення сесії міської ради  від 08 грудня 2020 року № 1270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</si>
  <si>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Новгород-Сіверської міської територіальної громади на 2021-2022 роки
</t>
  </si>
  <si>
    <t>Рішення сесії міської ради  від 08 грудня 2020 року № 1271</t>
  </si>
  <si>
    <t>Рішення сесії міської ради  від 08 грудня 2020 року № 1272</t>
  </si>
  <si>
    <t>Рішення сесії міської ради  від 08 грудня 2020 року № 1268</t>
  </si>
  <si>
    <t>Рішення сесії міської ради  від 08 грудня 2020 року № 1265</t>
  </si>
  <si>
    <t>Рішення сесії міської ради  від 08 грудня 2020 року № 1269</t>
  </si>
  <si>
    <t xml:space="preserve"> </t>
  </si>
  <si>
    <t>Рішення сесії міської ради  від 08 грудня 2020 року № 1273</t>
  </si>
  <si>
    <t xml:space="preserve">Програма  забезпечення препаратами інсуліну хворих на цукровий діабет мешканців Новгород-Сіверської  міської територіальної громади на 2021-2022 роки
</t>
  </si>
  <si>
    <t>Програма 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2021-2022 роки</t>
  </si>
  <si>
    <t>Рішення сесії міської ради  від 08 грудня 2020 року № 1263</t>
  </si>
  <si>
    <t>Рішення сесії міської ради  від 08 грудня 2020 року № 1266</t>
  </si>
  <si>
    <t>Рішення сесії міської ради  від 08 грудня 2020 року № 1267</t>
  </si>
  <si>
    <t>Рішення сесії міської ради  від 08 грудня 2020 року № 1275</t>
  </si>
  <si>
    <t>Рішення сесії міської ради  від 08 грудня 2020 року № 1264</t>
  </si>
  <si>
    <t>Програмиа надання фінансової підтримки  громадським організаціям, об'єднанням, їх членам, що діють на території Новгород-Сіверської  міської територіальної громади, на 2021-2022 роки</t>
  </si>
  <si>
    <t>Рішення сесії міської ради  від 08 грудня 2020 року № 1274</t>
  </si>
  <si>
    <r>
      <t xml:space="preserve">Програми  з  відзначення державних та професійних свят, ювілейних дат, проведення  культурно-мистецьких  заходів Новгород-Сіверської  міської територіальної громади  на 2021-2022 роки
</t>
    </r>
  </si>
  <si>
    <t>Рішення сесії міської ради  від 08 грудня 2020 року № 1240</t>
  </si>
  <si>
    <t>Програма розвитку туризму Новгорода-Сіверської міської об'єднаної територіальної громади на 2020-2021 роки</t>
  </si>
  <si>
    <t>Рішення сесії міської ради  від 04 грудня 2019 року № 991</t>
  </si>
  <si>
    <t>Рішення сесії міської ради  від 04 грудня 2019 року № 975</t>
  </si>
  <si>
    <t xml:space="preserve">Програма надання допомоги підрозділам охорони кордону Чернігівського прикордонного загону                                                      на 2021 рік
</t>
  </si>
  <si>
    <t>Рішення сесії міської ради  від 08 грудня 2020 року № 1247</t>
  </si>
  <si>
    <t>Рішення сесії міської ради  від 08 грудня 2020 року № 1248</t>
  </si>
  <si>
    <t xml:space="preserve">Програма надання безоплатної правової допомоги населенню Новгород-Сіверської міської територіальної громади на 2021 рік </t>
  </si>
  <si>
    <t>Рішення сесії міської ради  від 22 лютого 2021 року № 86</t>
  </si>
  <si>
    <t>Рішення сесії міської ради  від 26 березня 2021 року № 120</t>
  </si>
  <si>
    <t>Програма збереження зелених насаджень на території Новгород-Сіверської міської територіальної громади на 2021-2022 роки</t>
  </si>
  <si>
    <t>Рішення сесії міської ради  від 26 березня 2021 року № 154</t>
  </si>
  <si>
    <t>Програма підтримки мешканців Новгород-Сіверської міської територіальної громади із стійкими інтелектуальними та/або психічними порушеннями, які за станом здоров'я потребують стороннього догляду, на 2021-2022 роки</t>
  </si>
  <si>
    <t xml:space="preserve"> Програма профілактики правопорушень на території населених пунктів Новгород-Сіверської  міської територіальної громади на 2021 рік.</t>
  </si>
  <si>
    <t>Залишки асигнувань до кінця року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</si>
  <si>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(КП"Горбівське")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</si>
  <si>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(КП"Добробут")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</si>
  <si>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 (Сільські  комунальні підприємства) </t>
  </si>
  <si>
    <t>Фактично використано коштів на звітну дату (станом на 01 число місяця)</t>
  </si>
  <si>
    <t>Напрямки використання коштів</t>
  </si>
  <si>
    <t>Бюджет  на 2021 рік ) з урахуванням  змін по загальному та спеціальному фонду (грн)</t>
  </si>
  <si>
    <t>Фінансове забезпечення місцевої/регіональної програм по загальному та спеціальному фонду  (грн.)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</si>
  <si>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</si>
  <si>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Програма «Оздоровлення  та  відпочинку  дітей Новгород-Сіверської міської територіальної громади» на 2021-2023 роки</t>
  </si>
  <si>
    <t>Програма «Оздоровлення  та  відпочинку  дітей Новгород-Сіверської міської територіальної громади»  на 2021-2023 роки</t>
  </si>
  <si>
    <t>Програма соціального захисту фізичних осіб, які надають соціальні послуги з догляду на непрофесійній основі на території Новгород-Сіверської міської територіальної громади, на 2021-2022 роки</t>
  </si>
  <si>
    <t>Програма  юридичного обслуговування управління соціального захисту населення, сім’ї та праці Новгород-Сіверської міської  ради Чернігівської області на 2020-2021 роки</t>
  </si>
  <si>
    <t>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рік:</t>
  </si>
  <si>
    <t xml:space="preserve">ПРОГРАМА  підтримки індивідуального житлового будівництва та розвитку особистого селянського господарства «Власний дім» на 2021 – 2027 роки Новгород-Сіверської міської територіальної громади
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</si>
  <si>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на 2019-2021 роки</t>
  </si>
  <si>
    <t>Комплексна програма підтримки сім’ї, забезпечення гендерної рівності та протидії торгівлі людьми Новгород-Сіверської міської територіальної громади на 2021-2022 роки.</t>
  </si>
  <si>
    <t>відшкодування за медикаменти, відпущені  громадянам, які постраждали в наслідок Чорнобильської катастрофи</t>
  </si>
  <si>
    <t>Оплата судового збору</t>
  </si>
  <si>
    <t>Здійснення міською радою виконання завдань з інформатизації</t>
  </si>
  <si>
    <t>Забезпечення представницьких витрат та інших видатків, пов'язаних з діяльністю міської ради</t>
  </si>
  <si>
    <t>Забезпечення діяльності КУ "Міський трудовий архів"</t>
  </si>
  <si>
    <t>Проведення повторних місцевих виборів міського голови</t>
  </si>
  <si>
    <t>Надання одноразової матеріальної   допомоги громадянам ТГ на лікування, постраждалим від пожежі, на поховання</t>
  </si>
  <si>
    <t>Забезпечення організації та проведення громадських робіт</t>
  </si>
  <si>
    <t>Покращення санітарного та естетичного стану міста, постійний догляд за станом парків та скверів, озеленення міста</t>
  </si>
  <si>
    <t xml:space="preserve">Програма 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</si>
  <si>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t xml:space="preserve">Відшкодування різниці в тарифах на послуги з централізованого водопостачання та водовідведення для населення міста </t>
  </si>
  <si>
    <t>Надання фінансової допомоги на поточні видатки КП "Добробут"</t>
  </si>
  <si>
    <t>Надання фінансової допомоги на поточні видатки КП "Горбівське"</t>
  </si>
  <si>
    <t>Надання фінансової допомоги на поточні видатки КП Новгород-Сіверської міської ТГ</t>
  </si>
  <si>
    <t xml:space="preserve">Програма розвитку земельних відносин на території Новгород-Сіверської міської  територіальної громади на 2021 рік
</t>
  </si>
  <si>
    <t>Забезпечення участі міської ради в Асоціаціях місцевих та регіональних рад</t>
  </si>
  <si>
    <t xml:space="preserve">Забезпечення діяльності місцевої пожежної охорони в сільській місцевості на території Новгород-Сіверської міської  територіальної громади </t>
  </si>
  <si>
    <t xml:space="preserve"> Хворим за безкоштовними рецептами відпущені медикаменти</t>
  </si>
  <si>
    <t>Придбання памперсів дітям</t>
  </si>
  <si>
    <t>Створення сприятливих умов праці для працівників підприємства</t>
  </si>
  <si>
    <t>Створення сприятливих умов праці для працівників підприємства, покращення надання медичних послуг населенню громади</t>
  </si>
  <si>
    <t>Пакети мережевого програмного забезпечення</t>
  </si>
  <si>
    <t>Запобігання і ліквідація наслідків надзвичайних ситуацій, подій техногенного  і природного характеру</t>
  </si>
  <si>
    <t>Надання допомоги підрозділам охорони кордону Чернігівського прикордонного загону</t>
  </si>
  <si>
    <t>Стабілізація криміногенної ситуації на території населених пунктів Новгород-Сіверської  міської територіальної громади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</si>
  <si>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</si>
  <si>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сесії міської ради                      від 04 грудня 2019 року № 993</t>
  </si>
  <si>
    <t xml:space="preserve">Програма із забезпечення житлом дітей-сиріт, дітей, позбавлених батьківського піклування та осіб з їх числа на території   Новгород-Сіверської міської територіальної громади 
 на 2021-2023 роки
</t>
  </si>
  <si>
    <t>Oплата ремонтно-будівельних робіт по приймально-діагностичному відділенню КНП «Новгород-Сіверська ЦМЛ»</t>
  </si>
  <si>
    <t>Програма інформатизації Новгород-Сіверської міської  об'єднаної територіальної громади на 2020-2022 роки</t>
  </si>
  <si>
    <t>Кубки та медалі для нагородження переможців змагань</t>
  </si>
  <si>
    <t>Забезпечення підвозу школрів, утримання шкільних автобусів у робочому стані</t>
  </si>
  <si>
    <t>Забезпечення  харчування дітей у закладах дошкільної освіти</t>
  </si>
  <si>
    <t>Забезпечення  харчування дітей  закладів загальної середньої освіти</t>
  </si>
  <si>
    <t>Проведення поточного ремонту автомобільних доріг та дорожньої інфраструктури</t>
  </si>
  <si>
    <t>Надання мешканцям населенних пунктів громади довгострокових кредитів</t>
  </si>
  <si>
    <t>Безкоштовні рецепти для пільгових категорій;  туберкулін</t>
  </si>
  <si>
    <t>Програмне забезпечення для нарахування заробітної плати, оформлення електронних цифрових підписів</t>
  </si>
  <si>
    <t>Відшкодування за послуги зв'язку пільговим категоріям громадян</t>
  </si>
  <si>
    <t>Щомісячна матеріальна допомога інвалідам</t>
  </si>
  <si>
    <t>Компенсація за медикаменти, відпущені хворим на орфанні захворювання</t>
  </si>
  <si>
    <t>Матеріальна допомога учасникам АТО</t>
  </si>
  <si>
    <t>Компенсація фізичним особам за надання соціальних послуг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</si>
  <si>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Відшкодування витрат за проїзд    для отримання   хворими  з  хронічною  нирковою недостатність курсів програмного гемодіалізу</t>
  </si>
  <si>
    <t>Фінансування організації громадських робіт тимчасового характеру</t>
  </si>
  <si>
    <t>Матеріальна допомога членам громадських організацій</t>
  </si>
  <si>
    <t>Квіти, корзини з квітами, товари для святкування</t>
  </si>
  <si>
    <t>Сертифікація захищених ключів</t>
  </si>
  <si>
    <t>Банери, флаєри, наградні кубки, грамоти</t>
  </si>
  <si>
    <t>Відшкодування за проїзд пільговим категоріям громадян залізничним транспортом приміського сполучення</t>
  </si>
  <si>
    <t xml:space="preserve">                 Звіт про використання коштів на  місцеві  програми, які фінансуватимуться за рахунок коштів   бюджету Новгород-Сіверської міської  територіальної громади у 2021 році (з урахуванням  змін) станом на 01.06.2021 року</t>
  </si>
  <si>
    <t>Забезпечення перевезення пасажирів на приміських автобусних маршрутах: Бучки - 28 948 грн, Рогівка - 14 071 грн, Студінка - 38 733 грн, Будище - 32 913 грн, Попівка - 40 411 грн, Фаївка - 8 499 грн.</t>
  </si>
  <si>
    <t xml:space="preserve">Забезпечення перевезення пасажирів на міському  автобусному маршруті: Площа-Дачна - 28 573 грн,    Автостанція-Льонозавод- Площа-Радгосп - 69 662 грн </t>
  </si>
  <si>
    <t>Придбання паливно-мкастильних матеріалів для забезпечення перевезення мобілізованих</t>
  </si>
  <si>
    <t>Придбання офісних меблів, матеріалів для ремонту будівлі</t>
  </si>
  <si>
    <t xml:space="preserve">Участь молоді у чемпіонаті Українти з бойового хортингу у м. Трускавець та чемпіонатах обласного занчення </t>
  </si>
  <si>
    <t>Участь у заході Теренова гра "Марш добровольців"</t>
  </si>
  <si>
    <t>На проведення заходів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</si>
</sst>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#,##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sz val="28"/>
      <name val="Times New Roman"/>
      <family val="1"/>
    </font>
    <font>
      <sz val="22"/>
      <name val="Times New Roman"/>
      <family val="1"/>
    </font>
    <font>
      <sz val="24"/>
      <name val="Calibri"/>
      <family val="2"/>
    </font>
    <font>
      <b/>
      <sz val="2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i/>
      <sz val="24"/>
      <color indexed="62"/>
      <name val="Times New Roman"/>
      <family val="1"/>
    </font>
    <font>
      <b/>
      <i/>
      <sz val="2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  <font>
      <i/>
      <sz val="24"/>
      <color theme="4" tint="-0.24997000396251678"/>
      <name val="Times New Roman"/>
      <family val="1"/>
    </font>
    <font>
      <b/>
      <i/>
      <sz val="24"/>
      <color theme="4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52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0" fontId="2" fillId="0" borderId="15" xfId="52" applyFont="1" applyBorder="1" applyAlignment="1">
      <alignment horizontal="left" vertical="center" wrapText="1"/>
      <protection/>
    </xf>
    <xf numFmtId="0" fontId="2" fillId="32" borderId="0" xfId="0" applyFont="1" applyFill="1" applyAlignment="1">
      <alignment wrapText="1"/>
    </xf>
    <xf numFmtId="180" fontId="2" fillId="0" borderId="18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5" xfId="52" applyFont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180" fontId="2" fillId="33" borderId="18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5" fillId="33" borderId="23" xfId="52" applyFont="1" applyFill="1" applyBorder="1" applyAlignment="1">
      <alignment horizontal="left" vertic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2" applyFont="1" applyFill="1" applyBorder="1" applyAlignment="1">
      <alignment horizontal="left" vertical="center" wrapText="1"/>
      <protection/>
    </xf>
    <xf numFmtId="0" fontId="5" fillId="33" borderId="15" xfId="52" applyFont="1" applyFill="1" applyBorder="1" applyAlignment="1">
      <alignment horizontal="left" vertical="center" wrapText="1"/>
      <protection/>
    </xf>
    <xf numFmtId="0" fontId="10" fillId="33" borderId="15" xfId="0" applyFont="1" applyFill="1" applyBorder="1" applyAlignment="1">
      <alignment wrapText="1"/>
    </xf>
    <xf numFmtId="0" fontId="11" fillId="33" borderId="15" xfId="52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180" fontId="14" fillId="0" borderId="14" xfId="0" applyNumberFormat="1" applyFont="1" applyBorder="1" applyAlignment="1">
      <alignment wrapText="1"/>
    </xf>
    <xf numFmtId="0" fontId="14" fillId="32" borderId="14" xfId="0" applyNumberFormat="1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8" xfId="0" applyNumberFormat="1" applyFont="1" applyFill="1" applyBorder="1" applyAlignment="1">
      <alignment horizontal="center" vertical="center" wrapText="1"/>
    </xf>
    <xf numFmtId="49" fontId="14" fillId="32" borderId="12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18" fillId="0" borderId="0" xfId="52" applyFont="1" applyBorder="1" applyAlignment="1">
      <alignment horizontal="left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9" fontId="14" fillId="32" borderId="24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14" fillId="32" borderId="25" xfId="0" applyNumberFormat="1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4" fillId="32" borderId="15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32" borderId="24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Border="1" applyAlignment="1">
      <alignment wrapText="1"/>
    </xf>
    <xf numFmtId="0" fontId="14" fillId="32" borderId="14" xfId="0" applyFont="1" applyFill="1" applyBorder="1" applyAlignment="1">
      <alignment horizontal="center"/>
    </xf>
    <xf numFmtId="0" fontId="14" fillId="34" borderId="14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wrapText="1"/>
    </xf>
    <xf numFmtId="3" fontId="14" fillId="34" borderId="24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wrapText="1"/>
    </xf>
    <xf numFmtId="0" fontId="14" fillId="34" borderId="15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wrapText="1"/>
    </xf>
    <xf numFmtId="3" fontId="16" fillId="34" borderId="0" xfId="0" applyNumberFormat="1" applyFont="1" applyFill="1" applyAlignment="1">
      <alignment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8" xfId="0" applyNumberFormat="1" applyFont="1" applyFill="1" applyBorder="1" applyAlignment="1">
      <alignment horizontal="center" vertical="center" wrapText="1"/>
    </xf>
    <xf numFmtId="3" fontId="14" fillId="34" borderId="12" xfId="0" applyNumberFormat="1" applyFont="1" applyFill="1" applyBorder="1" applyAlignment="1">
      <alignment horizontal="center" vertical="center" wrapText="1"/>
    </xf>
    <xf numFmtId="3" fontId="14" fillId="34" borderId="18" xfId="0" applyNumberFormat="1" applyFont="1" applyFill="1" applyBorder="1" applyAlignment="1">
      <alignment horizontal="center" vertical="center" wrapText="1"/>
    </xf>
    <xf numFmtId="3" fontId="14" fillId="34" borderId="17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/>
    </xf>
    <xf numFmtId="49" fontId="14" fillId="34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4" fillId="32" borderId="15" xfId="0" applyFont="1" applyFill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0" fontId="24" fillId="35" borderId="24" xfId="0" applyFont="1" applyFill="1" applyBorder="1" applyAlignment="1">
      <alignment wrapText="1"/>
    </xf>
    <xf numFmtId="3" fontId="20" fillId="35" borderId="24" xfId="0" applyNumberFormat="1" applyFont="1" applyFill="1" applyBorder="1" applyAlignment="1">
      <alignment horizontal="center" vertical="center" wrapText="1"/>
    </xf>
    <xf numFmtId="0" fontId="14" fillId="34" borderId="21" xfId="0" applyNumberFormat="1" applyFont="1" applyFill="1" applyBorder="1" applyAlignment="1">
      <alignment horizontal="center" vertical="center" wrapText="1"/>
    </xf>
    <xf numFmtId="3" fontId="14" fillId="34" borderId="2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wrapText="1"/>
    </xf>
    <xf numFmtId="0" fontId="15" fillId="0" borderId="0" xfId="52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34" borderId="29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 wrapText="1"/>
    </xf>
    <xf numFmtId="3" fontId="20" fillId="35" borderId="29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Alignment="1">
      <alignment wrapText="1"/>
    </xf>
    <xf numFmtId="0" fontId="28" fillId="11" borderId="31" xfId="0" applyFont="1" applyFill="1" applyBorder="1" applyAlignment="1">
      <alignment wrapText="1"/>
    </xf>
    <xf numFmtId="0" fontId="28" fillId="36" borderId="0" xfId="0" applyFont="1" applyFill="1" applyBorder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3" fontId="14" fillId="15" borderId="24" xfId="0" applyNumberFormat="1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wrapText="1"/>
    </xf>
    <xf numFmtId="3" fontId="14" fillId="11" borderId="24" xfId="0" applyNumberFormat="1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wrapText="1"/>
    </xf>
    <xf numFmtId="0" fontId="28" fillId="15" borderId="29" xfId="0" applyFont="1" applyFill="1" applyBorder="1" applyAlignment="1">
      <alignment/>
    </xf>
    <xf numFmtId="3" fontId="14" fillId="36" borderId="24" xfId="0" applyNumberFormat="1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wrapText="1"/>
    </xf>
    <xf numFmtId="3" fontId="20" fillId="35" borderId="27" xfId="0" applyNumberFormat="1" applyFont="1" applyFill="1" applyBorder="1" applyAlignment="1">
      <alignment wrapText="1"/>
    </xf>
    <xf numFmtId="0" fontId="24" fillId="35" borderId="32" xfId="0" applyFont="1" applyFill="1" applyBorder="1" applyAlignment="1">
      <alignment wrapText="1"/>
    </xf>
    <xf numFmtId="0" fontId="21" fillId="35" borderId="33" xfId="0" applyNumberFormat="1" applyFont="1" applyFill="1" applyBorder="1" applyAlignment="1">
      <alignment horizontal="center" vertical="center" wrapText="1"/>
    </xf>
    <xf numFmtId="49" fontId="21" fillId="35" borderId="33" xfId="0" applyNumberFormat="1" applyFont="1" applyFill="1" applyBorder="1" applyAlignment="1">
      <alignment horizontal="center" vertical="center" wrapText="1"/>
    </xf>
    <xf numFmtId="0" fontId="21" fillId="35" borderId="33" xfId="0" applyFont="1" applyFill="1" applyBorder="1" applyAlignment="1">
      <alignment horizontal="center" vertical="center" wrapText="1"/>
    </xf>
    <xf numFmtId="3" fontId="20" fillId="35" borderId="23" xfId="0" applyNumberFormat="1" applyFont="1" applyFill="1" applyBorder="1" applyAlignment="1">
      <alignment horizontal="center" vertical="center" wrapText="1"/>
    </xf>
    <xf numFmtId="3" fontId="14" fillId="34" borderId="34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wrapText="1"/>
    </xf>
    <xf numFmtId="0" fontId="14" fillId="32" borderId="34" xfId="0" applyNumberFormat="1" applyFont="1" applyFill="1" applyBorder="1" applyAlignment="1">
      <alignment horizontal="center" vertical="center" wrapText="1"/>
    </xf>
    <xf numFmtId="49" fontId="14" fillId="32" borderId="34" xfId="0" applyNumberFormat="1" applyFont="1" applyFill="1" applyBorder="1" applyAlignment="1">
      <alignment horizontal="center" vertical="center" wrapText="1"/>
    </xf>
    <xf numFmtId="0" fontId="14" fillId="32" borderId="35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Border="1" applyAlignment="1">
      <alignment wrapText="1"/>
    </xf>
    <xf numFmtId="3" fontId="14" fillId="0" borderId="34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6" fillId="34" borderId="16" xfId="0" applyFont="1" applyFill="1" applyBorder="1" applyAlignment="1">
      <alignment wrapText="1"/>
    </xf>
    <xf numFmtId="0" fontId="16" fillId="34" borderId="27" xfId="0" applyFont="1" applyFill="1" applyBorder="1" applyAlignment="1">
      <alignment wrapText="1"/>
    </xf>
    <xf numFmtId="3" fontId="14" fillId="36" borderId="34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justify" wrapText="1"/>
    </xf>
    <xf numFmtId="0" fontId="16" fillId="0" borderId="15" xfId="0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justify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wrapText="1"/>
    </xf>
    <xf numFmtId="0" fontId="14" fillId="0" borderId="2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justify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justify" wrapText="1"/>
    </xf>
    <xf numFmtId="0" fontId="18" fillId="0" borderId="15" xfId="52" applyFont="1" applyFill="1" applyBorder="1" applyAlignment="1">
      <alignment horizontal="center" vertical="justify" wrapText="1"/>
      <protection/>
    </xf>
    <xf numFmtId="0" fontId="16" fillId="0" borderId="12" xfId="0" applyFont="1" applyFill="1" applyBorder="1" applyAlignment="1">
      <alignment horizontal="center" vertical="justify" wrapText="1"/>
    </xf>
    <xf numFmtId="0" fontId="16" fillId="0" borderId="15" xfId="0" applyFont="1" applyFill="1" applyBorder="1" applyAlignment="1">
      <alignment horizontal="center" wrapText="1"/>
    </xf>
    <xf numFmtId="0" fontId="18" fillId="0" borderId="15" xfId="52" applyFont="1" applyFill="1" applyBorder="1" applyAlignment="1">
      <alignment horizontal="center" vertical="center" wrapText="1"/>
      <protection/>
    </xf>
    <xf numFmtId="0" fontId="18" fillId="0" borderId="31" xfId="52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52" applyFont="1" applyBorder="1" applyAlignment="1" applyProtection="1">
      <alignment horizontal="center" vertical="center" wrapText="1"/>
      <protection locked="0"/>
    </xf>
    <xf numFmtId="0" fontId="22" fillId="11" borderId="36" xfId="0" applyNumberFormat="1" applyFont="1" applyFill="1" applyBorder="1" applyAlignment="1">
      <alignment horizontal="center" vertical="center" wrapText="1"/>
    </xf>
    <xf numFmtId="0" fontId="22" fillId="11" borderId="31" xfId="0" applyNumberFormat="1" applyFont="1" applyFill="1" applyBorder="1" applyAlignment="1">
      <alignment horizontal="center" vertical="center" wrapText="1"/>
    </xf>
    <xf numFmtId="0" fontId="0" fillId="11" borderId="31" xfId="0" applyFill="1" applyBorder="1" applyAlignment="1">
      <alignment wrapText="1"/>
    </xf>
    <xf numFmtId="0" fontId="22" fillId="36" borderId="18" xfId="0" applyNumberFormat="1" applyFont="1" applyFill="1" applyBorder="1" applyAlignment="1">
      <alignment horizontal="center" vertical="center" wrapText="1"/>
    </xf>
    <xf numFmtId="0" fontId="22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0" fontId="0" fillId="36" borderId="0" xfId="0" applyFill="1" applyBorder="1" applyAlignment="1">
      <alignment wrapText="1"/>
    </xf>
    <xf numFmtId="0" fontId="22" fillId="15" borderId="24" xfId="0" applyNumberFormat="1" applyFont="1" applyFill="1" applyBorder="1" applyAlignment="1">
      <alignment horizontal="center" vertical="center" wrapText="1"/>
    </xf>
    <xf numFmtId="0" fontId="23" fillId="15" borderId="24" xfId="0" applyFont="1" applyFill="1" applyBorder="1" applyAlignment="1">
      <alignment/>
    </xf>
    <xf numFmtId="0" fontId="0" fillId="15" borderId="24" xfId="0" applyFill="1" applyBorder="1" applyAlignment="1">
      <alignment/>
    </xf>
    <xf numFmtId="0" fontId="0" fillId="15" borderId="29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52" applyFont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>
      <alignment wrapText="1"/>
    </xf>
    <xf numFmtId="3" fontId="66" fillId="0" borderId="17" xfId="0" applyNumberFormat="1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wrapText="1"/>
    </xf>
    <xf numFmtId="3" fontId="66" fillId="0" borderId="16" xfId="0" applyNumberFormat="1" applyFont="1" applyFill="1" applyBorder="1" applyAlignment="1">
      <alignment horizontal="center" vertical="center" wrapText="1"/>
    </xf>
    <xf numFmtId="3" fontId="66" fillId="0" borderId="29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justify"/>
    </xf>
    <xf numFmtId="3" fontId="16" fillId="0" borderId="0" xfId="0" applyNumberFormat="1" applyFont="1" applyFill="1" applyAlignment="1">
      <alignment wrapText="1"/>
    </xf>
    <xf numFmtId="3" fontId="14" fillId="0" borderId="0" xfId="0" applyNumberFormat="1" applyFont="1" applyFill="1" applyAlignment="1">
      <alignment wrapText="1"/>
    </xf>
    <xf numFmtId="0" fontId="16" fillId="0" borderId="15" xfId="0" applyFont="1" applyFill="1" applyBorder="1" applyAlignment="1">
      <alignment horizontal="justify" wrapText="1"/>
    </xf>
    <xf numFmtId="0" fontId="14" fillId="0" borderId="3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 wrapText="1"/>
    </xf>
    <xf numFmtId="0" fontId="14" fillId="0" borderId="38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wrapText="1"/>
    </xf>
    <xf numFmtId="0" fontId="16" fillId="0" borderId="26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justify" wrapText="1"/>
    </xf>
    <xf numFmtId="0" fontId="14" fillId="0" borderId="39" xfId="0" applyFont="1" applyFill="1" applyBorder="1" applyAlignment="1">
      <alignment wrapText="1"/>
    </xf>
    <xf numFmtId="0" fontId="18" fillId="0" borderId="26" xfId="52" applyFont="1" applyFill="1" applyBorder="1" applyAlignment="1">
      <alignment horizontal="left" vertical="center" wrapText="1"/>
      <protection/>
    </xf>
    <xf numFmtId="0" fontId="14" fillId="0" borderId="21" xfId="0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justify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wrapText="1"/>
    </xf>
    <xf numFmtId="0" fontId="14" fillId="0" borderId="42" xfId="0" applyFont="1" applyFill="1" applyBorder="1" applyAlignment="1">
      <alignment wrapText="1"/>
    </xf>
    <xf numFmtId="0" fontId="16" fillId="0" borderId="43" xfId="0" applyFont="1" applyFill="1" applyBorder="1" applyAlignment="1">
      <alignment horizontal="center" vertical="justify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4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wrapText="1"/>
    </xf>
    <xf numFmtId="3" fontId="14" fillId="0" borderId="29" xfId="0" applyNumberFormat="1" applyFont="1" applyFill="1" applyBorder="1" applyAlignment="1">
      <alignment wrapText="1"/>
    </xf>
    <xf numFmtId="3" fontId="16" fillId="0" borderId="30" xfId="0" applyNumberFormat="1" applyFont="1" applyFill="1" applyBorder="1" applyAlignment="1">
      <alignment wrapText="1"/>
    </xf>
    <xf numFmtId="3" fontId="14" fillId="0" borderId="30" xfId="0" applyNumberFormat="1" applyFont="1" applyFill="1" applyBorder="1" applyAlignment="1">
      <alignment wrapText="1"/>
    </xf>
    <xf numFmtId="0" fontId="67" fillId="0" borderId="29" xfId="0" applyFont="1" applyFill="1" applyBorder="1" applyAlignment="1">
      <alignment wrapText="1"/>
    </xf>
    <xf numFmtId="0" fontId="68" fillId="0" borderId="38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3" fontId="67" fillId="0" borderId="24" xfId="0" applyNumberFormat="1" applyFont="1" applyFill="1" applyBorder="1" applyAlignment="1">
      <alignment horizontal="center" vertical="center" wrapText="1"/>
    </xf>
    <xf numFmtId="3" fontId="67" fillId="0" borderId="29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68" fillId="0" borderId="42" xfId="0" applyFont="1" applyFill="1" applyBorder="1" applyAlignment="1">
      <alignment wrapText="1"/>
    </xf>
    <xf numFmtId="3" fontId="67" fillId="0" borderId="11" xfId="0" applyNumberFormat="1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67" fillId="0" borderId="20" xfId="0" applyNumberFormat="1" applyFont="1" applyFill="1" applyBorder="1" applyAlignment="1">
      <alignment horizontal="center" vertical="center" wrapText="1"/>
    </xf>
    <xf numFmtId="3" fontId="67" fillId="0" borderId="28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justify" wrapText="1"/>
    </xf>
    <xf numFmtId="0" fontId="25" fillId="0" borderId="17" xfId="0" applyFont="1" applyFill="1" applyBorder="1" applyAlignment="1">
      <alignment horizontal="center" vertical="justify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4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wrapText="1"/>
    </xf>
    <xf numFmtId="0" fontId="18" fillId="0" borderId="46" xfId="52" applyFont="1" applyFill="1" applyBorder="1" applyAlignment="1">
      <alignment horizontal="left" vertical="center" wrapText="1"/>
      <protection/>
    </xf>
    <xf numFmtId="0" fontId="16" fillId="0" borderId="0" xfId="0" applyFont="1" applyFill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49" fontId="14" fillId="0" borderId="15" xfId="42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wrapText="1"/>
    </xf>
    <xf numFmtId="0" fontId="14" fillId="0" borderId="4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wrapText="1"/>
    </xf>
    <xf numFmtId="3" fontId="16" fillId="0" borderId="24" xfId="0" applyNumberFormat="1" applyFont="1" applyFill="1" applyBorder="1" applyAlignment="1">
      <alignment wrapText="1"/>
    </xf>
    <xf numFmtId="0" fontId="16" fillId="0" borderId="41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8" fillId="0" borderId="15" xfId="52" applyFont="1" applyFill="1" applyBorder="1" applyAlignment="1">
      <alignment horizontal="center" vertical="center" wrapText="1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0" fontId="14" fillId="0" borderId="13" xfId="0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 wrapText="1"/>
      <protection/>
    </xf>
    <xf numFmtId="49" fontId="14" fillId="0" borderId="26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justify" wrapText="1"/>
    </xf>
    <xf numFmtId="0" fontId="14" fillId="0" borderId="1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justify"/>
    </xf>
    <xf numFmtId="0" fontId="16" fillId="0" borderId="22" xfId="0" applyFont="1" applyFill="1" applyBorder="1" applyAlignment="1">
      <alignment horizontal="justify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wrapText="1"/>
    </xf>
    <xf numFmtId="49" fontId="14" fillId="0" borderId="4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wrapText="1"/>
    </xf>
    <xf numFmtId="3" fontId="14" fillId="0" borderId="48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wrapText="1"/>
    </xf>
    <xf numFmtId="0" fontId="27" fillId="34" borderId="16" xfId="0" applyFont="1" applyFill="1" applyBorder="1" applyAlignment="1">
      <alignment horizontal="center" vertical="center" wrapText="1"/>
    </xf>
    <xf numFmtId="3" fontId="14" fillId="34" borderId="14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justify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justify" wrapText="1"/>
    </xf>
    <xf numFmtId="49" fontId="14" fillId="34" borderId="13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14" fillId="34" borderId="19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vertical="justify" wrapText="1"/>
    </xf>
    <xf numFmtId="0" fontId="18" fillId="34" borderId="21" xfId="52" applyFont="1" applyFill="1" applyBorder="1" applyAlignment="1">
      <alignment horizontal="center" vertical="center" wrapText="1"/>
      <protection/>
    </xf>
    <xf numFmtId="49" fontId="18" fillId="34" borderId="15" xfId="52" applyNumberFormat="1" applyFont="1" applyFill="1" applyBorder="1" applyAlignment="1">
      <alignment horizontal="center" vertical="center" wrapText="1"/>
      <protection/>
    </xf>
    <xf numFmtId="49" fontId="27" fillId="34" borderId="15" xfId="0" applyNumberFormat="1" applyFont="1" applyFill="1" applyBorder="1" applyAlignment="1">
      <alignment horizontal="center" vertical="center" wrapText="1"/>
    </xf>
    <xf numFmtId="0" fontId="18" fillId="34" borderId="49" xfId="52" applyFont="1" applyFill="1" applyBorder="1" applyAlignment="1">
      <alignment horizontal="center" vertical="center" wrapText="1"/>
      <protection/>
    </xf>
    <xf numFmtId="49" fontId="27" fillId="34" borderId="21" xfId="0" applyNumberFormat="1" applyFont="1" applyFill="1" applyBorder="1" applyAlignment="1">
      <alignment horizontal="center" vertical="center" wrapText="1"/>
    </xf>
    <xf numFmtId="0" fontId="27" fillId="34" borderId="40" xfId="0" applyFont="1" applyFill="1" applyBorder="1" applyAlignment="1">
      <alignment horizontal="center" vertical="center" wrapText="1"/>
    </xf>
    <xf numFmtId="3" fontId="14" fillId="34" borderId="21" xfId="0" applyNumberFormat="1" applyFont="1" applyFill="1" applyBorder="1" applyAlignment="1">
      <alignment horizontal="center" vertical="center" wrapText="1"/>
    </xf>
    <xf numFmtId="3" fontId="14" fillId="34" borderId="22" xfId="0" applyNumberFormat="1" applyFont="1" applyFill="1" applyBorder="1" applyAlignment="1">
      <alignment horizontal="center" vertical="center" wrapText="1"/>
    </xf>
    <xf numFmtId="3" fontId="14" fillId="34" borderId="30" xfId="0" applyNumberFormat="1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8" fillId="34" borderId="23" xfId="52" applyFont="1" applyFill="1" applyBorder="1" applyAlignment="1">
      <alignment horizontal="center" vertical="center" wrapText="1"/>
      <protection/>
    </xf>
    <xf numFmtId="49" fontId="14" fillId="34" borderId="32" xfId="0" applyNumberFormat="1" applyFont="1" applyFill="1" applyBorder="1" applyAlignment="1">
      <alignment horizontal="center" vertical="center" wrapText="1"/>
    </xf>
    <xf numFmtId="0" fontId="27" fillId="34" borderId="33" xfId="0" applyFont="1" applyFill="1" applyBorder="1" applyAlignment="1">
      <alignment horizontal="center" vertical="center" wrapText="1"/>
    </xf>
    <xf numFmtId="3" fontId="14" fillId="34" borderId="33" xfId="0" applyNumberFormat="1" applyFont="1" applyFill="1" applyBorder="1" applyAlignment="1">
      <alignment horizontal="center" vertical="center" wrapText="1"/>
    </xf>
    <xf numFmtId="3" fontId="14" fillId="34" borderId="33" xfId="0" applyNumberFormat="1" applyFont="1" applyFill="1" applyBorder="1" applyAlignment="1">
      <alignment wrapText="1"/>
    </xf>
    <xf numFmtId="3" fontId="14" fillId="34" borderId="48" xfId="0" applyNumberFormat="1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4,5,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view="pageBreakPreview" zoomScale="50" zoomScaleNormal="50" zoomScaleSheetLayoutView="50" workbookViewId="0" topLeftCell="D1">
      <selection activeCell="D59" sqref="D59"/>
    </sheetView>
  </sheetViews>
  <sheetFormatPr defaultColWidth="16.25390625" defaultRowHeight="12.75"/>
  <cols>
    <col min="1" max="1" width="2.25390625" style="56" customWidth="1"/>
    <col min="2" max="2" width="9.625" style="56" customWidth="1"/>
    <col min="3" max="3" width="127.75390625" style="56" customWidth="1"/>
    <col min="4" max="4" width="80.25390625" style="56" customWidth="1"/>
    <col min="5" max="5" width="21.75390625" style="56" customWidth="1"/>
    <col min="6" max="6" width="29.75390625" style="56" customWidth="1"/>
    <col min="7" max="7" width="42.375" style="56" customWidth="1"/>
    <col min="8" max="8" width="19.25390625" style="56" hidden="1" customWidth="1"/>
    <col min="9" max="9" width="6.75390625" style="56" hidden="1" customWidth="1"/>
    <col min="10" max="10" width="48.75390625" style="56" customWidth="1"/>
    <col min="11" max="11" width="34.625" style="56" customWidth="1"/>
    <col min="12" max="12" width="32.00390625" style="56" customWidth="1"/>
    <col min="13" max="13" width="29.00390625" style="56" customWidth="1"/>
    <col min="14" max="14" width="75.25390625" style="56" customWidth="1"/>
    <col min="15" max="16384" width="16.25390625" style="56" customWidth="1"/>
  </cols>
  <sheetData>
    <row r="1" spans="1:14" ht="63" customHeight="1">
      <c r="A1" s="55"/>
      <c r="B1" s="55"/>
      <c r="C1" s="183" t="s">
        <v>308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13"/>
    </row>
    <row r="2" spans="1:14" ht="30" customHeight="1" thickBot="1">
      <c r="A2" s="55"/>
      <c r="B2" s="55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249" customHeight="1" thickBot="1">
      <c r="B3" s="57" t="s">
        <v>0</v>
      </c>
      <c r="C3" s="76" t="s">
        <v>155</v>
      </c>
      <c r="D3" s="76" t="s">
        <v>156</v>
      </c>
      <c r="E3" s="76" t="s">
        <v>75</v>
      </c>
      <c r="F3" s="146" t="s">
        <v>154</v>
      </c>
      <c r="G3" s="145" t="s">
        <v>248</v>
      </c>
      <c r="H3" s="77"/>
      <c r="I3" s="76" t="s">
        <v>73</v>
      </c>
      <c r="J3" s="77" t="s">
        <v>247</v>
      </c>
      <c r="K3" s="115" t="s">
        <v>74</v>
      </c>
      <c r="L3" s="123" t="s">
        <v>245</v>
      </c>
      <c r="M3" s="123" t="s">
        <v>241</v>
      </c>
      <c r="N3" s="123" t="s">
        <v>246</v>
      </c>
    </row>
    <row r="4" spans="2:14" s="152" customFormat="1" ht="93" customHeight="1" thickBot="1">
      <c r="B4" s="203">
        <v>1</v>
      </c>
      <c r="C4" s="155" t="s">
        <v>146</v>
      </c>
      <c r="D4" s="155" t="s">
        <v>284</v>
      </c>
      <c r="E4" s="170" t="s">
        <v>85</v>
      </c>
      <c r="F4" s="204" t="s">
        <v>61</v>
      </c>
      <c r="G4" s="151">
        <v>108500</v>
      </c>
      <c r="H4" s="158"/>
      <c r="I4" s="151"/>
      <c r="J4" s="150">
        <v>50000</v>
      </c>
      <c r="K4" s="159">
        <f aca="true" t="shared" si="0" ref="K4:K11">G4-J4</f>
        <v>58500</v>
      </c>
      <c r="L4" s="159">
        <v>2231</v>
      </c>
      <c r="M4" s="160">
        <f>J4-L4</f>
        <v>47769</v>
      </c>
      <c r="N4" s="161" t="s">
        <v>259</v>
      </c>
    </row>
    <row r="5" spans="2:14" s="152" customFormat="1" ht="73.5" customHeight="1" thickBot="1">
      <c r="B5" s="153">
        <v>2</v>
      </c>
      <c r="C5" s="205" t="s">
        <v>136</v>
      </c>
      <c r="D5" s="155" t="s">
        <v>158</v>
      </c>
      <c r="E5" s="170" t="s">
        <v>85</v>
      </c>
      <c r="F5" s="177" t="s">
        <v>61</v>
      </c>
      <c r="G5" s="151">
        <v>550000</v>
      </c>
      <c r="H5" s="158"/>
      <c r="I5" s="151"/>
      <c r="J5" s="150">
        <v>150000</v>
      </c>
      <c r="K5" s="159">
        <f t="shared" si="0"/>
        <v>400000</v>
      </c>
      <c r="L5" s="159">
        <v>84330</v>
      </c>
      <c r="M5" s="160">
        <f aca="true" t="shared" si="1" ref="M5:M68">J5-L5</f>
        <v>65670</v>
      </c>
      <c r="N5" s="168" t="s">
        <v>260</v>
      </c>
    </row>
    <row r="6" spans="2:14" s="152" customFormat="1" ht="96" customHeight="1" thickBot="1">
      <c r="B6" s="177">
        <v>3</v>
      </c>
      <c r="C6" s="206" t="s">
        <v>137</v>
      </c>
      <c r="D6" s="155" t="s">
        <v>159</v>
      </c>
      <c r="E6" s="170" t="s">
        <v>116</v>
      </c>
      <c r="F6" s="177" t="s">
        <v>61</v>
      </c>
      <c r="G6" s="207">
        <v>74280</v>
      </c>
      <c r="H6" s="158"/>
      <c r="I6" s="207"/>
      <c r="J6" s="208">
        <v>65000</v>
      </c>
      <c r="K6" s="159">
        <f t="shared" si="0"/>
        <v>9280</v>
      </c>
      <c r="L6" s="159">
        <v>13114</v>
      </c>
      <c r="M6" s="160">
        <f t="shared" si="1"/>
        <v>51886</v>
      </c>
      <c r="N6" s="168" t="s">
        <v>261</v>
      </c>
    </row>
    <row r="7" spans="2:14" s="152" customFormat="1" ht="100.5" customHeight="1" thickBot="1">
      <c r="B7" s="203">
        <v>4</v>
      </c>
      <c r="C7" s="209" t="s">
        <v>138</v>
      </c>
      <c r="D7" s="155" t="s">
        <v>160</v>
      </c>
      <c r="E7" s="170" t="s">
        <v>116</v>
      </c>
      <c r="F7" s="177" t="s">
        <v>61</v>
      </c>
      <c r="G7" s="207">
        <v>346100</v>
      </c>
      <c r="H7" s="158"/>
      <c r="I7" s="207"/>
      <c r="J7" s="208">
        <v>200000</v>
      </c>
      <c r="K7" s="159">
        <f t="shared" si="0"/>
        <v>146100</v>
      </c>
      <c r="L7" s="159">
        <v>102559</v>
      </c>
      <c r="M7" s="160">
        <f t="shared" si="1"/>
        <v>97441</v>
      </c>
      <c r="N7" s="161" t="s">
        <v>262</v>
      </c>
    </row>
    <row r="8" spans="2:14" s="152" customFormat="1" ht="96" customHeight="1" thickBot="1">
      <c r="B8" s="179">
        <v>5</v>
      </c>
      <c r="C8" s="172" t="s">
        <v>161</v>
      </c>
      <c r="D8" s="155" t="s">
        <v>162</v>
      </c>
      <c r="E8" s="170" t="s">
        <v>89</v>
      </c>
      <c r="F8" s="177" t="s">
        <v>61</v>
      </c>
      <c r="G8" s="207">
        <v>1394605</v>
      </c>
      <c r="H8" s="158"/>
      <c r="I8" s="207"/>
      <c r="J8" s="208">
        <v>1353175</v>
      </c>
      <c r="K8" s="159">
        <f t="shared" si="0"/>
        <v>41430</v>
      </c>
      <c r="L8" s="159">
        <v>1323658</v>
      </c>
      <c r="M8" s="160">
        <f t="shared" si="1"/>
        <v>29517</v>
      </c>
      <c r="N8" s="161" t="s">
        <v>263</v>
      </c>
    </row>
    <row r="9" spans="2:14" s="152" customFormat="1" ht="120" customHeight="1" thickBot="1">
      <c r="B9" s="203">
        <v>6</v>
      </c>
      <c r="C9" s="209" t="s">
        <v>163</v>
      </c>
      <c r="D9" s="155" t="s">
        <v>164</v>
      </c>
      <c r="E9" s="170" t="s">
        <v>114</v>
      </c>
      <c r="F9" s="177" t="s">
        <v>61</v>
      </c>
      <c r="G9" s="207">
        <v>4634200</v>
      </c>
      <c r="H9" s="158"/>
      <c r="I9" s="207"/>
      <c r="J9" s="208">
        <v>3383100</v>
      </c>
      <c r="K9" s="159">
        <f t="shared" si="0"/>
        <v>1251100</v>
      </c>
      <c r="L9" s="159">
        <v>1278957</v>
      </c>
      <c r="M9" s="160">
        <f t="shared" si="1"/>
        <v>2104143</v>
      </c>
      <c r="N9" s="161" t="s">
        <v>278</v>
      </c>
    </row>
    <row r="10" spans="2:14" s="152" customFormat="1" ht="87" customHeight="1" thickBot="1">
      <c r="B10" s="179">
        <v>7</v>
      </c>
      <c r="C10" s="155" t="s">
        <v>71</v>
      </c>
      <c r="D10" s="155" t="s">
        <v>166</v>
      </c>
      <c r="E10" s="170" t="s">
        <v>94</v>
      </c>
      <c r="F10" s="177" t="s">
        <v>61</v>
      </c>
      <c r="G10" s="207">
        <v>10000</v>
      </c>
      <c r="H10" s="158"/>
      <c r="I10" s="207"/>
      <c r="J10" s="208">
        <v>10000</v>
      </c>
      <c r="K10" s="159">
        <f t="shared" si="0"/>
        <v>0</v>
      </c>
      <c r="L10" s="159">
        <v>526</v>
      </c>
      <c r="M10" s="160">
        <f t="shared" si="1"/>
        <v>9474</v>
      </c>
      <c r="N10" s="161" t="s">
        <v>275</v>
      </c>
    </row>
    <row r="11" spans="2:14" s="152" customFormat="1" ht="103.5" customHeight="1" thickBot="1">
      <c r="B11" s="203">
        <v>8</v>
      </c>
      <c r="C11" s="209" t="s">
        <v>122</v>
      </c>
      <c r="D11" s="155" t="s">
        <v>167</v>
      </c>
      <c r="E11" s="170" t="s">
        <v>94</v>
      </c>
      <c r="F11" s="177" t="s">
        <v>61</v>
      </c>
      <c r="G11" s="207">
        <v>480000</v>
      </c>
      <c r="H11" s="158"/>
      <c r="I11" s="207"/>
      <c r="J11" s="208"/>
      <c r="K11" s="159">
        <f t="shared" si="0"/>
        <v>480000</v>
      </c>
      <c r="L11" s="159"/>
      <c r="M11" s="160">
        <f t="shared" si="1"/>
        <v>0</v>
      </c>
      <c r="N11" s="165"/>
    </row>
    <row r="12" spans="7:14" s="152" customFormat="1" ht="211.5" customHeight="1" hidden="1" thickBot="1">
      <c r="G12" s="210"/>
      <c r="H12" s="210"/>
      <c r="I12" s="210"/>
      <c r="J12" s="210"/>
      <c r="K12" s="210"/>
      <c r="L12" s="211"/>
      <c r="M12" s="160">
        <f t="shared" si="1"/>
        <v>0</v>
      </c>
      <c r="N12" s="165"/>
    </row>
    <row r="13" spans="2:14" s="152" customFormat="1" ht="127.5" customHeight="1" thickBot="1">
      <c r="B13" s="179">
        <v>9</v>
      </c>
      <c r="C13" s="198" t="s">
        <v>123</v>
      </c>
      <c r="D13" s="155" t="s">
        <v>168</v>
      </c>
      <c r="E13" s="170" t="s">
        <v>94</v>
      </c>
      <c r="F13" s="177" t="s">
        <v>61</v>
      </c>
      <c r="G13" s="199">
        <v>45000</v>
      </c>
      <c r="H13" s="200"/>
      <c r="I13" s="199"/>
      <c r="J13" s="201">
        <v>45000</v>
      </c>
      <c r="K13" s="202">
        <f aca="true" t="shared" si="2" ref="K13:K24">G13-J13</f>
        <v>0</v>
      </c>
      <c r="L13" s="202">
        <v>29075</v>
      </c>
      <c r="M13" s="160">
        <f t="shared" si="1"/>
        <v>15925</v>
      </c>
      <c r="N13" s="161" t="s">
        <v>276</v>
      </c>
    </row>
    <row r="14" spans="2:14" s="152" customFormat="1" ht="96" customHeight="1" thickBot="1">
      <c r="B14" s="203">
        <v>10</v>
      </c>
      <c r="C14" s="212" t="s">
        <v>72</v>
      </c>
      <c r="D14" s="155" t="s">
        <v>169</v>
      </c>
      <c r="E14" s="170" t="s">
        <v>94</v>
      </c>
      <c r="F14" s="177" t="s">
        <v>61</v>
      </c>
      <c r="G14" s="207">
        <v>1073000</v>
      </c>
      <c r="H14" s="158"/>
      <c r="I14" s="207"/>
      <c r="J14" s="208">
        <v>660000</v>
      </c>
      <c r="K14" s="159">
        <f t="shared" si="2"/>
        <v>413000</v>
      </c>
      <c r="L14" s="159">
        <v>242552</v>
      </c>
      <c r="M14" s="160">
        <f t="shared" si="1"/>
        <v>417448</v>
      </c>
      <c r="N14" s="161" t="s">
        <v>277</v>
      </c>
    </row>
    <row r="15" spans="2:14" s="152" customFormat="1" ht="157.5" customHeight="1" thickBot="1">
      <c r="B15" s="153">
        <v>11</v>
      </c>
      <c r="C15" s="209" t="s">
        <v>139</v>
      </c>
      <c r="D15" s="155" t="s">
        <v>170</v>
      </c>
      <c r="E15" s="170" t="s">
        <v>94</v>
      </c>
      <c r="F15" s="177" t="s">
        <v>61</v>
      </c>
      <c r="G15" s="207">
        <v>220000</v>
      </c>
      <c r="H15" s="158"/>
      <c r="I15" s="207"/>
      <c r="J15" s="208">
        <v>150000</v>
      </c>
      <c r="K15" s="159">
        <f t="shared" si="2"/>
        <v>70000</v>
      </c>
      <c r="L15" s="159">
        <v>36347</v>
      </c>
      <c r="M15" s="160">
        <f t="shared" si="1"/>
        <v>113653</v>
      </c>
      <c r="N15" s="161" t="s">
        <v>294</v>
      </c>
    </row>
    <row r="16" spans="2:14" s="152" customFormat="1" ht="162" customHeight="1" thickBot="1">
      <c r="B16" s="213">
        <v>12</v>
      </c>
      <c r="C16" s="214" t="s">
        <v>147</v>
      </c>
      <c r="D16" s="155" t="s">
        <v>171</v>
      </c>
      <c r="E16" s="170" t="s">
        <v>84</v>
      </c>
      <c r="F16" s="157" t="s">
        <v>61</v>
      </c>
      <c r="G16" s="151">
        <v>39000</v>
      </c>
      <c r="H16" s="158"/>
      <c r="I16" s="151"/>
      <c r="J16" s="150">
        <v>39000</v>
      </c>
      <c r="K16" s="159">
        <f t="shared" si="2"/>
        <v>0</v>
      </c>
      <c r="L16" s="159">
        <v>792</v>
      </c>
      <c r="M16" s="160">
        <f t="shared" si="1"/>
        <v>38208</v>
      </c>
      <c r="N16" s="161" t="s">
        <v>315</v>
      </c>
    </row>
    <row r="17" spans="2:14" s="152" customFormat="1" ht="114" customHeight="1" thickBot="1">
      <c r="B17" s="215">
        <v>13</v>
      </c>
      <c r="C17" s="178" t="s">
        <v>66</v>
      </c>
      <c r="D17" s="155" t="s">
        <v>172</v>
      </c>
      <c r="E17" s="170" t="s">
        <v>87</v>
      </c>
      <c r="F17" s="177" t="s">
        <v>61</v>
      </c>
      <c r="G17" s="151">
        <v>600000</v>
      </c>
      <c r="H17" s="158"/>
      <c r="I17" s="151"/>
      <c r="J17" s="150">
        <v>600000</v>
      </c>
      <c r="K17" s="159">
        <f t="shared" si="2"/>
        <v>0</v>
      </c>
      <c r="L17" s="159">
        <v>225229</v>
      </c>
      <c r="M17" s="160">
        <f t="shared" si="1"/>
        <v>374771</v>
      </c>
      <c r="N17" s="168" t="s">
        <v>264</v>
      </c>
    </row>
    <row r="18" spans="2:14" s="152" customFormat="1" ht="93" customHeight="1" thickBot="1">
      <c r="B18" s="216">
        <v>14</v>
      </c>
      <c r="C18" s="217" t="s">
        <v>69</v>
      </c>
      <c r="D18" s="155" t="s">
        <v>173</v>
      </c>
      <c r="E18" s="170" t="s">
        <v>92</v>
      </c>
      <c r="F18" s="177" t="s">
        <v>61</v>
      </c>
      <c r="G18" s="207">
        <v>71000</v>
      </c>
      <c r="H18" s="158"/>
      <c r="I18" s="207"/>
      <c r="J18" s="208">
        <v>71000</v>
      </c>
      <c r="K18" s="159">
        <f t="shared" si="2"/>
        <v>0</v>
      </c>
      <c r="L18" s="159">
        <v>5019</v>
      </c>
      <c r="M18" s="160">
        <f t="shared" si="1"/>
        <v>65981</v>
      </c>
      <c r="N18" s="161" t="s">
        <v>265</v>
      </c>
    </row>
    <row r="19" spans="2:14" s="152" customFormat="1" ht="81" customHeight="1" thickBot="1">
      <c r="B19" s="216">
        <v>15</v>
      </c>
      <c r="C19" s="218" t="s">
        <v>149</v>
      </c>
      <c r="D19" s="155" t="s">
        <v>174</v>
      </c>
      <c r="E19" s="219" t="s">
        <v>78</v>
      </c>
      <c r="F19" s="220" t="s">
        <v>61</v>
      </c>
      <c r="G19" s="221">
        <v>70000</v>
      </c>
      <c r="H19" s="158"/>
      <c r="I19" s="221"/>
      <c r="J19" s="222">
        <v>10000</v>
      </c>
      <c r="K19" s="160">
        <f t="shared" si="2"/>
        <v>60000</v>
      </c>
      <c r="L19" s="160"/>
      <c r="M19" s="160">
        <f t="shared" si="1"/>
        <v>10000</v>
      </c>
      <c r="N19" s="165"/>
    </row>
    <row r="20" spans="2:14" s="152" customFormat="1" ht="123" customHeight="1" thickBot="1">
      <c r="B20" s="216">
        <v>16</v>
      </c>
      <c r="C20" s="223" t="s">
        <v>148</v>
      </c>
      <c r="D20" s="155" t="s">
        <v>175</v>
      </c>
      <c r="E20" s="170" t="s">
        <v>78</v>
      </c>
      <c r="F20" s="157" t="s">
        <v>61</v>
      </c>
      <c r="G20" s="151">
        <v>6900000</v>
      </c>
      <c r="H20" s="158"/>
      <c r="I20" s="151"/>
      <c r="J20" s="150">
        <v>6090100</v>
      </c>
      <c r="K20" s="159">
        <f t="shared" si="2"/>
        <v>809900</v>
      </c>
      <c r="L20" s="159">
        <v>2487926</v>
      </c>
      <c r="M20" s="160">
        <f t="shared" si="1"/>
        <v>3602174</v>
      </c>
      <c r="N20" s="168" t="s">
        <v>266</v>
      </c>
    </row>
    <row r="21" spans="2:14" s="152" customFormat="1" ht="112.5" customHeight="1" thickBot="1">
      <c r="B21" s="224">
        <v>17</v>
      </c>
      <c r="C21" s="225" t="s">
        <v>140</v>
      </c>
      <c r="D21" s="155" t="s">
        <v>176</v>
      </c>
      <c r="E21" s="181" t="s">
        <v>78</v>
      </c>
      <c r="F21" s="226" t="s">
        <v>61</v>
      </c>
      <c r="G21" s="227">
        <v>199900</v>
      </c>
      <c r="H21" s="158"/>
      <c r="I21" s="227"/>
      <c r="J21" s="228">
        <v>199900</v>
      </c>
      <c r="K21" s="229">
        <f t="shared" si="2"/>
        <v>0</v>
      </c>
      <c r="L21" s="229"/>
      <c r="M21" s="160">
        <f t="shared" si="1"/>
        <v>199900</v>
      </c>
      <c r="N21" s="165"/>
    </row>
    <row r="22" spans="2:14" s="152" customFormat="1" ht="130.5" customHeight="1" thickBot="1">
      <c r="B22" s="216">
        <v>18</v>
      </c>
      <c r="C22" s="230" t="s">
        <v>285</v>
      </c>
      <c r="D22" s="155" t="s">
        <v>177</v>
      </c>
      <c r="E22" s="231" t="s">
        <v>110</v>
      </c>
      <c r="F22" s="232" t="s">
        <v>61</v>
      </c>
      <c r="G22" s="160">
        <v>724005</v>
      </c>
      <c r="H22" s="233"/>
      <c r="I22" s="160"/>
      <c r="J22" s="160"/>
      <c r="K22" s="159">
        <f t="shared" si="2"/>
        <v>724005</v>
      </c>
      <c r="L22" s="159"/>
      <c r="M22" s="160">
        <f t="shared" si="1"/>
        <v>0</v>
      </c>
      <c r="N22" s="165"/>
    </row>
    <row r="23" spans="2:14" s="152" customFormat="1" ht="130.5" customHeight="1" thickBot="1">
      <c r="B23" s="234">
        <v>19</v>
      </c>
      <c r="C23" s="235" t="s">
        <v>267</v>
      </c>
      <c r="D23" s="155" t="s">
        <v>178</v>
      </c>
      <c r="E23" s="236" t="s">
        <v>86</v>
      </c>
      <c r="F23" s="237" t="s">
        <v>61</v>
      </c>
      <c r="G23" s="238">
        <v>400000</v>
      </c>
      <c r="H23" s="158"/>
      <c r="I23" s="238"/>
      <c r="J23" s="239">
        <v>400000</v>
      </c>
      <c r="K23" s="240">
        <f t="shared" si="2"/>
        <v>0</v>
      </c>
      <c r="L23" s="240">
        <v>392631</v>
      </c>
      <c r="M23" s="160">
        <f t="shared" si="1"/>
        <v>7369</v>
      </c>
      <c r="N23" s="168" t="s">
        <v>268</v>
      </c>
    </row>
    <row r="24" spans="2:14" s="152" customFormat="1" ht="90" customHeight="1" thickBot="1">
      <c r="B24" s="216">
        <v>20</v>
      </c>
      <c r="C24" s="241" t="s">
        <v>254</v>
      </c>
      <c r="D24" s="155" t="s">
        <v>179</v>
      </c>
      <c r="E24" s="170" t="s">
        <v>93</v>
      </c>
      <c r="F24" s="177" t="s">
        <v>61</v>
      </c>
      <c r="G24" s="207">
        <f>G29+G30+G31</f>
        <v>1000000</v>
      </c>
      <c r="H24" s="158"/>
      <c r="I24" s="207"/>
      <c r="J24" s="208">
        <f>J29+J30+J31</f>
        <v>1000000</v>
      </c>
      <c r="K24" s="160">
        <f t="shared" si="2"/>
        <v>0</v>
      </c>
      <c r="L24" s="160">
        <f>L29+L30+L31</f>
        <v>529990</v>
      </c>
      <c r="M24" s="242">
        <f t="shared" si="1"/>
        <v>470010</v>
      </c>
      <c r="N24" s="165"/>
    </row>
    <row r="25" spans="2:14" s="152" customFormat="1" ht="144" customHeight="1" hidden="1" thickBot="1">
      <c r="B25" s="243">
        <v>21</v>
      </c>
      <c r="C25" s="244"/>
      <c r="D25" s="155" t="s">
        <v>157</v>
      </c>
      <c r="E25" s="170"/>
      <c r="F25" s="245"/>
      <c r="G25" s="246"/>
      <c r="H25" s="158"/>
      <c r="I25" s="246"/>
      <c r="J25" s="247"/>
      <c r="K25" s="248"/>
      <c r="L25" s="248"/>
      <c r="M25" s="160">
        <f t="shared" si="1"/>
        <v>0</v>
      </c>
      <c r="N25" s="165"/>
    </row>
    <row r="26" spans="2:14" s="152" customFormat="1" ht="144" customHeight="1" hidden="1" thickBot="1">
      <c r="B26" s="243">
        <v>22</v>
      </c>
      <c r="C26" s="244"/>
      <c r="D26" s="155" t="s">
        <v>157</v>
      </c>
      <c r="E26" s="170"/>
      <c r="F26" s="245"/>
      <c r="G26" s="246"/>
      <c r="H26" s="158"/>
      <c r="I26" s="246"/>
      <c r="J26" s="247"/>
      <c r="K26" s="159"/>
      <c r="L26" s="159"/>
      <c r="M26" s="160">
        <f t="shared" si="1"/>
        <v>0</v>
      </c>
      <c r="N26" s="165"/>
    </row>
    <row r="27" spans="2:14" s="152" customFormat="1" ht="211.5" customHeight="1" hidden="1" thickBot="1">
      <c r="B27" s="249">
        <v>1</v>
      </c>
      <c r="D27" s="155" t="s">
        <v>157</v>
      </c>
      <c r="G27" s="210"/>
      <c r="H27" s="210"/>
      <c r="I27" s="210"/>
      <c r="J27" s="210"/>
      <c r="K27" s="250"/>
      <c r="L27" s="251"/>
      <c r="M27" s="160">
        <f t="shared" si="1"/>
        <v>0</v>
      </c>
      <c r="N27" s="165"/>
    </row>
    <row r="28" spans="2:14" s="152" customFormat="1" ht="192.75" customHeight="1" hidden="1" thickBot="1">
      <c r="B28" s="166">
        <v>2</v>
      </c>
      <c r="D28" s="205" t="s">
        <v>157</v>
      </c>
      <c r="G28" s="210"/>
      <c r="H28" s="210"/>
      <c r="I28" s="210"/>
      <c r="J28" s="210"/>
      <c r="K28" s="252"/>
      <c r="L28" s="253"/>
      <c r="M28" s="160">
        <f t="shared" si="1"/>
        <v>0</v>
      </c>
      <c r="N28" s="165"/>
    </row>
    <row r="29" spans="1:14" s="263" customFormat="1" ht="118.5" customHeight="1" thickBot="1">
      <c r="A29" s="254"/>
      <c r="B29" s="255"/>
      <c r="C29" s="256" t="s">
        <v>243</v>
      </c>
      <c r="D29" s="257" t="s">
        <v>179</v>
      </c>
      <c r="E29" s="258" t="s">
        <v>93</v>
      </c>
      <c r="F29" s="259" t="s">
        <v>61</v>
      </c>
      <c r="G29" s="260">
        <v>500000</v>
      </c>
      <c r="H29" s="260"/>
      <c r="I29" s="260"/>
      <c r="J29" s="260">
        <v>500000</v>
      </c>
      <c r="K29" s="261">
        <f>G29-J29</f>
        <v>0</v>
      </c>
      <c r="L29" s="260">
        <v>294217</v>
      </c>
      <c r="M29" s="260">
        <f t="shared" si="1"/>
        <v>205783</v>
      </c>
      <c r="N29" s="262" t="s">
        <v>269</v>
      </c>
    </row>
    <row r="30" spans="1:14" s="263" customFormat="1" ht="125.25" customHeight="1" thickBot="1">
      <c r="A30" s="254"/>
      <c r="B30" s="255"/>
      <c r="C30" s="256" t="s">
        <v>242</v>
      </c>
      <c r="D30" s="257" t="s">
        <v>179</v>
      </c>
      <c r="E30" s="258" t="s">
        <v>93</v>
      </c>
      <c r="F30" s="259" t="s">
        <v>61</v>
      </c>
      <c r="G30" s="260">
        <v>200000</v>
      </c>
      <c r="H30" s="260"/>
      <c r="I30" s="260"/>
      <c r="J30" s="260">
        <v>200000</v>
      </c>
      <c r="K30" s="261">
        <f>G30-J30</f>
        <v>0</v>
      </c>
      <c r="L30" s="260">
        <v>36800</v>
      </c>
      <c r="M30" s="260">
        <f t="shared" si="1"/>
        <v>163200</v>
      </c>
      <c r="N30" s="262" t="s">
        <v>270</v>
      </c>
    </row>
    <row r="31" spans="2:14" s="264" customFormat="1" ht="157.5" customHeight="1" thickBot="1">
      <c r="B31" s="265"/>
      <c r="C31" s="256" t="s">
        <v>244</v>
      </c>
      <c r="D31" s="257" t="s">
        <v>179</v>
      </c>
      <c r="E31" s="258" t="s">
        <v>93</v>
      </c>
      <c r="F31" s="259" t="s">
        <v>61</v>
      </c>
      <c r="G31" s="266">
        <v>300000</v>
      </c>
      <c r="H31" s="267"/>
      <c r="I31" s="266"/>
      <c r="J31" s="268">
        <v>300000</v>
      </c>
      <c r="K31" s="261">
        <f>G31-J31</f>
        <v>0</v>
      </c>
      <c r="L31" s="269">
        <v>198973</v>
      </c>
      <c r="M31" s="260">
        <f t="shared" si="1"/>
        <v>101027</v>
      </c>
      <c r="N31" s="262" t="s">
        <v>271</v>
      </c>
    </row>
    <row r="32" spans="2:14" s="152" customFormat="1" ht="121.5" customHeight="1" thickBot="1">
      <c r="B32" s="162">
        <v>21</v>
      </c>
      <c r="C32" s="178" t="s">
        <v>34</v>
      </c>
      <c r="D32" s="155" t="s">
        <v>180</v>
      </c>
      <c r="E32" s="170" t="s">
        <v>79</v>
      </c>
      <c r="F32" s="157" t="s">
        <v>61</v>
      </c>
      <c r="G32" s="151">
        <v>1599000</v>
      </c>
      <c r="H32" s="158"/>
      <c r="I32" s="151"/>
      <c r="J32" s="150"/>
      <c r="K32" s="159">
        <f aca="true" t="shared" si="3" ref="K32:K100">G32-J32</f>
        <v>1599000</v>
      </c>
      <c r="L32" s="159"/>
      <c r="M32" s="160">
        <f t="shared" si="1"/>
        <v>0</v>
      </c>
      <c r="N32" s="165"/>
    </row>
    <row r="33" spans="2:14" s="152" customFormat="1" ht="78.75" customHeight="1" thickBot="1">
      <c r="B33" s="249">
        <v>22</v>
      </c>
      <c r="C33" s="270" t="s">
        <v>272</v>
      </c>
      <c r="D33" s="155" t="s">
        <v>181</v>
      </c>
      <c r="E33" s="170" t="s">
        <v>80</v>
      </c>
      <c r="F33" s="220" t="s">
        <v>61</v>
      </c>
      <c r="G33" s="221">
        <v>650000</v>
      </c>
      <c r="H33" s="158"/>
      <c r="I33" s="221"/>
      <c r="J33" s="222">
        <v>100000</v>
      </c>
      <c r="K33" s="159">
        <f t="shared" si="3"/>
        <v>550000</v>
      </c>
      <c r="L33" s="159"/>
      <c r="M33" s="160">
        <f t="shared" si="1"/>
        <v>100000</v>
      </c>
      <c r="N33" s="165"/>
    </row>
    <row r="34" spans="2:14" s="152" customFormat="1" ht="121.5" customHeight="1" thickBot="1">
      <c r="B34" s="162">
        <v>23</v>
      </c>
      <c r="C34" s="223" t="s">
        <v>145</v>
      </c>
      <c r="D34" s="155" t="s">
        <v>182</v>
      </c>
      <c r="E34" s="170" t="s">
        <v>80</v>
      </c>
      <c r="F34" s="157" t="s">
        <v>61</v>
      </c>
      <c r="G34" s="151">
        <v>1020000</v>
      </c>
      <c r="H34" s="158"/>
      <c r="I34" s="151"/>
      <c r="J34" s="150"/>
      <c r="K34" s="159">
        <f t="shared" si="3"/>
        <v>1020000</v>
      </c>
      <c r="L34" s="159"/>
      <c r="M34" s="160">
        <f t="shared" si="1"/>
        <v>0</v>
      </c>
      <c r="N34" s="165"/>
    </row>
    <row r="35" spans="2:14" s="152" customFormat="1" ht="186" customHeight="1" hidden="1" thickBot="1">
      <c r="B35" s="203"/>
      <c r="C35" s="209"/>
      <c r="D35" s="155" t="s">
        <v>157</v>
      </c>
      <c r="E35" s="170"/>
      <c r="F35" s="177"/>
      <c r="G35" s="207"/>
      <c r="H35" s="158"/>
      <c r="I35" s="207"/>
      <c r="J35" s="208"/>
      <c r="K35" s="159">
        <f t="shared" si="3"/>
        <v>0</v>
      </c>
      <c r="L35" s="159"/>
      <c r="M35" s="160">
        <f t="shared" si="1"/>
        <v>0</v>
      </c>
      <c r="N35" s="165"/>
    </row>
    <row r="36" spans="2:14" s="152" customFormat="1" ht="120.75" customHeight="1" thickBot="1">
      <c r="B36" s="162">
        <v>24</v>
      </c>
      <c r="C36" s="271" t="s">
        <v>150</v>
      </c>
      <c r="D36" s="155" t="s">
        <v>183</v>
      </c>
      <c r="E36" s="170" t="s">
        <v>81</v>
      </c>
      <c r="F36" s="220" t="s">
        <v>61</v>
      </c>
      <c r="G36" s="221">
        <v>2500000</v>
      </c>
      <c r="H36" s="158"/>
      <c r="I36" s="221"/>
      <c r="J36" s="222">
        <v>2500000</v>
      </c>
      <c r="K36" s="159">
        <f t="shared" si="3"/>
        <v>0</v>
      </c>
      <c r="L36" s="159">
        <v>49613</v>
      </c>
      <c r="M36" s="160">
        <f t="shared" si="1"/>
        <v>2450387</v>
      </c>
      <c r="N36" s="161" t="s">
        <v>292</v>
      </c>
    </row>
    <row r="37" spans="2:14" s="152" customFormat="1" ht="193.5" customHeight="1" hidden="1" thickBot="1">
      <c r="B37" s="272">
        <v>8</v>
      </c>
      <c r="D37" s="155" t="s">
        <v>157</v>
      </c>
      <c r="G37" s="210"/>
      <c r="H37" s="210"/>
      <c r="I37" s="210"/>
      <c r="J37" s="210"/>
      <c r="K37" s="250"/>
      <c r="L37" s="251"/>
      <c r="M37" s="160">
        <f t="shared" si="1"/>
        <v>0</v>
      </c>
      <c r="N37" s="165"/>
    </row>
    <row r="38" spans="2:14" s="152" customFormat="1" ht="126.75" customHeight="1" thickBot="1">
      <c r="B38" s="273">
        <v>25</v>
      </c>
      <c r="C38" s="274" t="s">
        <v>165</v>
      </c>
      <c r="D38" s="155" t="s">
        <v>164</v>
      </c>
      <c r="E38" s="170" t="s">
        <v>117</v>
      </c>
      <c r="F38" s="177" t="s">
        <v>61</v>
      </c>
      <c r="G38" s="207">
        <v>326800</v>
      </c>
      <c r="H38" s="158"/>
      <c r="I38" s="207"/>
      <c r="J38" s="208">
        <v>326800</v>
      </c>
      <c r="K38" s="159">
        <f>G38-J38</f>
        <v>0</v>
      </c>
      <c r="L38" s="159">
        <v>325795</v>
      </c>
      <c r="M38" s="160">
        <f t="shared" si="1"/>
        <v>1005</v>
      </c>
      <c r="N38" s="161" t="s">
        <v>286</v>
      </c>
    </row>
    <row r="39" spans="2:14" s="152" customFormat="1" ht="155.25" customHeight="1" thickBot="1">
      <c r="B39" s="162">
        <v>26</v>
      </c>
      <c r="C39" s="171" t="s">
        <v>151</v>
      </c>
      <c r="D39" s="155" t="s">
        <v>184</v>
      </c>
      <c r="E39" s="170" t="s">
        <v>83</v>
      </c>
      <c r="F39" s="177" t="s">
        <v>61</v>
      </c>
      <c r="G39" s="275">
        <v>420000</v>
      </c>
      <c r="H39" s="158"/>
      <c r="I39" s="275"/>
      <c r="J39" s="276">
        <v>300000</v>
      </c>
      <c r="K39" s="159">
        <f t="shared" si="3"/>
        <v>120000</v>
      </c>
      <c r="L39" s="159">
        <v>98235</v>
      </c>
      <c r="M39" s="160">
        <f t="shared" si="1"/>
        <v>201765</v>
      </c>
      <c r="N39" s="161" t="s">
        <v>310</v>
      </c>
    </row>
    <row r="40" spans="4:14" s="152" customFormat="1" ht="162" customHeight="1" hidden="1" thickBot="1">
      <c r="D40" s="155" t="s">
        <v>157</v>
      </c>
      <c r="G40" s="210"/>
      <c r="H40" s="210"/>
      <c r="I40" s="210"/>
      <c r="J40" s="210"/>
      <c r="K40" s="250"/>
      <c r="L40" s="251"/>
      <c r="M40" s="160">
        <f t="shared" si="1"/>
        <v>0</v>
      </c>
      <c r="N40" s="165"/>
    </row>
    <row r="41" spans="2:14" s="152" customFormat="1" ht="162" customHeight="1" hidden="1" thickBot="1">
      <c r="B41" s="203"/>
      <c r="C41" s="277"/>
      <c r="D41" s="155" t="s">
        <v>157</v>
      </c>
      <c r="E41" s="170"/>
      <c r="F41" s="220"/>
      <c r="G41" s="221"/>
      <c r="H41" s="158"/>
      <c r="I41" s="221"/>
      <c r="J41" s="222"/>
      <c r="K41" s="159"/>
      <c r="L41" s="159"/>
      <c r="M41" s="160">
        <f t="shared" si="1"/>
        <v>0</v>
      </c>
      <c r="N41" s="165"/>
    </row>
    <row r="42" spans="2:14" s="152" customFormat="1" ht="162" customHeight="1" hidden="1" thickBot="1">
      <c r="B42" s="203"/>
      <c r="C42" s="277"/>
      <c r="D42" s="155" t="s">
        <v>157</v>
      </c>
      <c r="E42" s="170"/>
      <c r="F42" s="220"/>
      <c r="G42" s="221"/>
      <c r="H42" s="158"/>
      <c r="I42" s="221"/>
      <c r="J42" s="222"/>
      <c r="K42" s="159"/>
      <c r="L42" s="159"/>
      <c r="M42" s="160">
        <f t="shared" si="1"/>
        <v>0</v>
      </c>
      <c r="N42" s="165"/>
    </row>
    <row r="43" spans="2:14" s="152" customFormat="1" ht="219" customHeight="1" hidden="1" thickBot="1">
      <c r="B43" s="179">
        <v>12</v>
      </c>
      <c r="D43" s="155" t="s">
        <v>157</v>
      </c>
      <c r="G43" s="210"/>
      <c r="H43" s="210"/>
      <c r="I43" s="210"/>
      <c r="J43" s="210"/>
      <c r="K43" s="250"/>
      <c r="L43" s="251"/>
      <c r="M43" s="160">
        <f t="shared" si="1"/>
        <v>0</v>
      </c>
      <c r="N43" s="165"/>
    </row>
    <row r="44" spans="2:14" s="152" customFormat="1" ht="91.5" customHeight="1" hidden="1">
      <c r="B44" s="203">
        <v>13</v>
      </c>
      <c r="D44" s="155" t="s">
        <v>157</v>
      </c>
      <c r="G44" s="210"/>
      <c r="H44" s="210"/>
      <c r="I44" s="210"/>
      <c r="J44" s="210"/>
      <c r="K44" s="250"/>
      <c r="L44" s="251"/>
      <c r="M44" s="160">
        <f t="shared" si="1"/>
        <v>0</v>
      </c>
      <c r="N44" s="165"/>
    </row>
    <row r="45" spans="4:14" s="152" customFormat="1" ht="132" customHeight="1" hidden="1" thickBot="1">
      <c r="D45" s="155" t="s">
        <v>157</v>
      </c>
      <c r="G45" s="210"/>
      <c r="H45" s="210"/>
      <c r="I45" s="210"/>
      <c r="J45" s="210"/>
      <c r="K45" s="250"/>
      <c r="L45" s="251"/>
      <c r="M45" s="160">
        <f t="shared" si="1"/>
        <v>0</v>
      </c>
      <c r="N45" s="165"/>
    </row>
    <row r="46" spans="2:14" s="152" customFormat="1" ht="186.75" customHeight="1" thickBot="1">
      <c r="B46" s="162">
        <v>27</v>
      </c>
      <c r="C46" s="278" t="s">
        <v>113</v>
      </c>
      <c r="D46" s="155" t="s">
        <v>185</v>
      </c>
      <c r="E46" s="170" t="s">
        <v>83</v>
      </c>
      <c r="F46" s="177" t="s">
        <v>61</v>
      </c>
      <c r="G46" s="207">
        <v>1000000</v>
      </c>
      <c r="H46" s="158"/>
      <c r="I46" s="207"/>
      <c r="J46" s="208">
        <v>544000</v>
      </c>
      <c r="K46" s="159">
        <f>G46-J46</f>
        <v>456000</v>
      </c>
      <c r="L46" s="159">
        <v>163575</v>
      </c>
      <c r="M46" s="160">
        <f t="shared" si="1"/>
        <v>380425</v>
      </c>
      <c r="N46" s="161" t="s">
        <v>309</v>
      </c>
    </row>
    <row r="47" spans="2:14" s="152" customFormat="1" ht="183.75" customHeight="1" hidden="1">
      <c r="B47" s="203">
        <v>17</v>
      </c>
      <c r="D47" s="155" t="s">
        <v>157</v>
      </c>
      <c r="G47" s="210"/>
      <c r="H47" s="210"/>
      <c r="I47" s="210"/>
      <c r="J47" s="210"/>
      <c r="K47" s="250"/>
      <c r="L47" s="251"/>
      <c r="M47" s="160">
        <f t="shared" si="1"/>
        <v>0</v>
      </c>
      <c r="N47" s="165"/>
    </row>
    <row r="48" spans="4:14" s="152" customFormat="1" ht="169.5" customHeight="1" hidden="1" thickBot="1">
      <c r="D48" s="155" t="s">
        <v>157</v>
      </c>
      <c r="G48" s="210"/>
      <c r="H48" s="210"/>
      <c r="I48" s="210"/>
      <c r="J48" s="210"/>
      <c r="K48" s="250"/>
      <c r="L48" s="251"/>
      <c r="M48" s="160">
        <f t="shared" si="1"/>
        <v>0</v>
      </c>
      <c r="N48" s="165"/>
    </row>
    <row r="49" spans="2:14" s="152" customFormat="1" ht="94.5" customHeight="1" thickBot="1">
      <c r="B49" s="203">
        <v>28</v>
      </c>
      <c r="C49" s="174" t="s">
        <v>70</v>
      </c>
      <c r="D49" s="155" t="s">
        <v>186</v>
      </c>
      <c r="E49" s="170" t="s">
        <v>90</v>
      </c>
      <c r="F49" s="177" t="s">
        <v>61</v>
      </c>
      <c r="G49" s="207">
        <v>50000</v>
      </c>
      <c r="H49" s="158"/>
      <c r="I49" s="207"/>
      <c r="J49" s="208">
        <v>30000</v>
      </c>
      <c r="K49" s="159">
        <f t="shared" si="3"/>
        <v>20000</v>
      </c>
      <c r="L49" s="159"/>
      <c r="M49" s="160">
        <f t="shared" si="1"/>
        <v>30000</v>
      </c>
      <c r="N49" s="165"/>
    </row>
    <row r="50" spans="2:14" s="152" customFormat="1" ht="113.25" customHeight="1" hidden="1" thickBot="1">
      <c r="B50" s="153">
        <v>20</v>
      </c>
      <c r="C50" s="279"/>
      <c r="D50" s="155" t="s">
        <v>157</v>
      </c>
      <c r="G50" s="210"/>
      <c r="H50" s="210"/>
      <c r="I50" s="210"/>
      <c r="J50" s="210"/>
      <c r="K50" s="250"/>
      <c r="L50" s="251"/>
      <c r="M50" s="160">
        <f t="shared" si="1"/>
        <v>0</v>
      </c>
      <c r="N50" s="165"/>
    </row>
    <row r="51" spans="2:14" s="152" customFormat="1" ht="90" customHeight="1" thickBot="1">
      <c r="B51" s="162">
        <v>29</v>
      </c>
      <c r="C51" s="280" t="s">
        <v>137</v>
      </c>
      <c r="D51" s="155" t="s">
        <v>159</v>
      </c>
      <c r="E51" s="170" t="s">
        <v>115</v>
      </c>
      <c r="F51" s="177" t="s">
        <v>61</v>
      </c>
      <c r="G51" s="207">
        <v>25720</v>
      </c>
      <c r="H51" s="158"/>
      <c r="I51" s="207"/>
      <c r="J51" s="208">
        <v>25720</v>
      </c>
      <c r="K51" s="159">
        <f>G51-J51</f>
        <v>0</v>
      </c>
      <c r="L51" s="159">
        <v>25720</v>
      </c>
      <c r="M51" s="160">
        <f t="shared" si="1"/>
        <v>0</v>
      </c>
      <c r="N51" s="161" t="s">
        <v>273</v>
      </c>
    </row>
    <row r="52" spans="2:14" s="152" customFormat="1" ht="159" customHeight="1" thickBot="1">
      <c r="B52" s="203">
        <v>30</v>
      </c>
      <c r="C52" s="277" t="s">
        <v>141</v>
      </c>
      <c r="D52" s="155" t="s">
        <v>187</v>
      </c>
      <c r="E52" s="170" t="s">
        <v>91</v>
      </c>
      <c r="F52" s="177" t="s">
        <v>61</v>
      </c>
      <c r="G52" s="207">
        <v>101000</v>
      </c>
      <c r="H52" s="158"/>
      <c r="I52" s="207"/>
      <c r="J52" s="208">
        <v>101000</v>
      </c>
      <c r="K52" s="159">
        <f t="shared" si="3"/>
        <v>0</v>
      </c>
      <c r="L52" s="159"/>
      <c r="M52" s="160">
        <f t="shared" si="1"/>
        <v>101000</v>
      </c>
      <c r="N52" s="165"/>
    </row>
    <row r="53" spans="2:14" s="152" customFormat="1" ht="138" customHeight="1" thickBot="1">
      <c r="B53" s="153">
        <v>31</v>
      </c>
      <c r="C53" s="171" t="s">
        <v>152</v>
      </c>
      <c r="D53" s="155" t="s">
        <v>188</v>
      </c>
      <c r="E53" s="281" t="s">
        <v>76</v>
      </c>
      <c r="F53" s="157" t="s">
        <v>61</v>
      </c>
      <c r="G53" s="221">
        <v>100000</v>
      </c>
      <c r="H53" s="158"/>
      <c r="I53" s="221"/>
      <c r="J53" s="222">
        <v>50000</v>
      </c>
      <c r="K53" s="159">
        <f>G53-J53</f>
        <v>50000</v>
      </c>
      <c r="L53" s="159">
        <v>18823</v>
      </c>
      <c r="M53" s="160">
        <f t="shared" si="1"/>
        <v>31177</v>
      </c>
      <c r="N53" s="161" t="s">
        <v>311</v>
      </c>
    </row>
    <row r="54" spans="2:14" s="152" customFormat="1" ht="125.25" customHeight="1" thickBot="1">
      <c r="B54" s="213">
        <v>32</v>
      </c>
      <c r="C54" s="270" t="s">
        <v>153</v>
      </c>
      <c r="D54" s="155" t="s">
        <v>189</v>
      </c>
      <c r="E54" s="170" t="s">
        <v>77</v>
      </c>
      <c r="F54" s="157" t="s">
        <v>61</v>
      </c>
      <c r="G54" s="151">
        <v>2000000</v>
      </c>
      <c r="H54" s="158"/>
      <c r="I54" s="151"/>
      <c r="J54" s="150">
        <v>1325100</v>
      </c>
      <c r="K54" s="159">
        <f>G54-J54</f>
        <v>674900</v>
      </c>
      <c r="L54" s="159">
        <v>686317</v>
      </c>
      <c r="M54" s="160">
        <f t="shared" si="1"/>
        <v>638783</v>
      </c>
      <c r="N54" s="165" t="s">
        <v>274</v>
      </c>
    </row>
    <row r="55" spans="2:14" s="152" customFormat="1" ht="48" customHeight="1" hidden="1" thickBot="1">
      <c r="B55" s="215">
        <v>24</v>
      </c>
      <c r="D55" s="155" t="s">
        <v>157</v>
      </c>
      <c r="E55" s="167"/>
      <c r="F55" s="226"/>
      <c r="G55" s="227"/>
      <c r="H55" s="158"/>
      <c r="I55" s="227"/>
      <c r="J55" s="227"/>
      <c r="K55" s="222">
        <f t="shared" si="3"/>
        <v>0</v>
      </c>
      <c r="L55" s="247"/>
      <c r="M55" s="160">
        <f t="shared" si="1"/>
        <v>0</v>
      </c>
      <c r="N55" s="165"/>
    </row>
    <row r="56" spans="2:14" s="152" customFormat="1" ht="72" customHeight="1" thickBot="1">
      <c r="B56" s="215">
        <v>33</v>
      </c>
      <c r="C56" s="282" t="s">
        <v>190</v>
      </c>
      <c r="D56" s="155" t="s">
        <v>191</v>
      </c>
      <c r="E56" s="283" t="s">
        <v>124</v>
      </c>
      <c r="F56" s="232" t="s">
        <v>61</v>
      </c>
      <c r="G56" s="160">
        <v>200000</v>
      </c>
      <c r="H56" s="233"/>
      <c r="I56" s="160"/>
      <c r="J56" s="160">
        <v>100000</v>
      </c>
      <c r="K56" s="159">
        <f>G56-J56</f>
        <v>100000</v>
      </c>
      <c r="L56" s="159">
        <v>22730</v>
      </c>
      <c r="M56" s="160">
        <f t="shared" si="1"/>
        <v>77270</v>
      </c>
      <c r="N56" s="165" t="s">
        <v>312</v>
      </c>
    </row>
    <row r="57" spans="2:14" s="152" customFormat="1" ht="139.5" customHeight="1" thickBot="1">
      <c r="B57" s="215">
        <v>34</v>
      </c>
      <c r="C57" s="270" t="s">
        <v>255</v>
      </c>
      <c r="D57" s="155" t="s">
        <v>192</v>
      </c>
      <c r="E57" s="284" t="s">
        <v>82</v>
      </c>
      <c r="F57" s="232" t="s">
        <v>61</v>
      </c>
      <c r="G57" s="160">
        <v>193500</v>
      </c>
      <c r="H57" s="233"/>
      <c r="I57" s="160"/>
      <c r="J57" s="160">
        <v>50000</v>
      </c>
      <c r="K57" s="159">
        <f>G57-J57</f>
        <v>143500</v>
      </c>
      <c r="L57" s="159">
        <v>50000</v>
      </c>
      <c r="M57" s="160">
        <f t="shared" si="1"/>
        <v>0</v>
      </c>
      <c r="N57" s="161" t="s">
        <v>293</v>
      </c>
    </row>
    <row r="58" spans="2:14" s="152" customFormat="1" ht="132.75" customHeight="1" thickBot="1">
      <c r="B58" s="285">
        <v>35</v>
      </c>
      <c r="C58" s="286" t="s">
        <v>256</v>
      </c>
      <c r="D58" s="205" t="s">
        <v>193</v>
      </c>
      <c r="E58" s="287" t="s">
        <v>88</v>
      </c>
      <c r="F58" s="288" t="s">
        <v>61</v>
      </c>
      <c r="G58" s="289">
        <v>60000</v>
      </c>
      <c r="H58" s="290"/>
      <c r="I58" s="289"/>
      <c r="J58" s="289">
        <v>53100</v>
      </c>
      <c r="K58" s="229">
        <f>G58-J58</f>
        <v>6900</v>
      </c>
      <c r="L58" s="229"/>
      <c r="M58" s="160">
        <f t="shared" si="1"/>
        <v>53100</v>
      </c>
      <c r="N58" s="165"/>
    </row>
    <row r="59" spans="2:14" s="152" customFormat="1" ht="132" customHeight="1" thickBot="1">
      <c r="B59" s="291">
        <v>36</v>
      </c>
      <c r="C59" s="292" t="s">
        <v>239</v>
      </c>
      <c r="D59" s="205" t="s">
        <v>236</v>
      </c>
      <c r="E59" s="287"/>
      <c r="F59" s="288" t="s">
        <v>61</v>
      </c>
      <c r="G59" s="160">
        <v>145750</v>
      </c>
      <c r="H59" s="293"/>
      <c r="I59" s="293"/>
      <c r="J59" s="293"/>
      <c r="K59" s="229">
        <f>G59-J59</f>
        <v>145750</v>
      </c>
      <c r="L59" s="229"/>
      <c r="M59" s="160">
        <f t="shared" si="1"/>
        <v>0</v>
      </c>
      <c r="N59" s="165"/>
    </row>
    <row r="60" spans="2:14" s="152" customFormat="1" ht="75" customHeight="1" thickBot="1">
      <c r="B60" s="177">
        <v>37</v>
      </c>
      <c r="C60" s="294" t="s">
        <v>237</v>
      </c>
      <c r="D60" s="295" t="s">
        <v>238</v>
      </c>
      <c r="E60" s="156" t="s">
        <v>78</v>
      </c>
      <c r="F60" s="288" t="s">
        <v>61</v>
      </c>
      <c r="G60" s="160">
        <v>100000</v>
      </c>
      <c r="H60" s="160"/>
      <c r="I60" s="160"/>
      <c r="J60" s="160">
        <v>50000</v>
      </c>
      <c r="K60" s="159">
        <f>G60-J60</f>
        <v>50000</v>
      </c>
      <c r="L60" s="159"/>
      <c r="M60" s="160">
        <f t="shared" si="1"/>
        <v>50000</v>
      </c>
      <c r="N60" s="165"/>
    </row>
    <row r="61" spans="7:14" s="92" customFormat="1" ht="25.5" customHeight="1" hidden="1">
      <c r="G61" s="95"/>
      <c r="H61" s="95"/>
      <c r="I61" s="95"/>
      <c r="J61" s="95"/>
      <c r="K61" s="95"/>
      <c r="L61" s="120"/>
      <c r="M61" s="91">
        <f t="shared" si="1"/>
        <v>0</v>
      </c>
      <c r="N61" s="94"/>
    </row>
    <row r="62" spans="7:14" s="92" customFormat="1" ht="25.5" customHeight="1" hidden="1" thickBot="1">
      <c r="G62" s="95"/>
      <c r="H62" s="95"/>
      <c r="I62" s="95"/>
      <c r="J62" s="95"/>
      <c r="K62" s="95"/>
      <c r="L62" s="120"/>
      <c r="M62" s="91">
        <f t="shared" si="1"/>
        <v>0</v>
      </c>
      <c r="N62" s="94"/>
    </row>
    <row r="63" spans="2:14" s="92" customFormat="1" ht="24" customHeight="1" hidden="1" thickBot="1">
      <c r="B63" s="93">
        <v>30</v>
      </c>
      <c r="G63" s="95"/>
      <c r="H63" s="95"/>
      <c r="I63" s="95"/>
      <c r="J63" s="95"/>
      <c r="K63" s="95"/>
      <c r="L63" s="120"/>
      <c r="M63" s="91">
        <f t="shared" si="1"/>
        <v>0</v>
      </c>
      <c r="N63" s="94"/>
    </row>
    <row r="64" spans="7:14" s="92" customFormat="1" ht="28.5" customHeight="1" hidden="1">
      <c r="G64" s="95"/>
      <c r="H64" s="95"/>
      <c r="I64" s="95"/>
      <c r="J64" s="95"/>
      <c r="K64" s="95"/>
      <c r="L64" s="120"/>
      <c r="M64" s="91">
        <f t="shared" si="1"/>
        <v>0</v>
      </c>
      <c r="N64" s="94"/>
    </row>
    <row r="65" spans="2:14" s="92" customFormat="1" ht="40.5" customHeight="1" hidden="1">
      <c r="B65" s="99"/>
      <c r="G65" s="95"/>
      <c r="H65" s="95"/>
      <c r="I65" s="95"/>
      <c r="J65" s="95"/>
      <c r="K65" s="95"/>
      <c r="L65" s="120"/>
      <c r="M65" s="91">
        <f t="shared" si="1"/>
        <v>0</v>
      </c>
      <c r="N65" s="94"/>
    </row>
    <row r="66" spans="7:14" s="92" customFormat="1" ht="39" customHeight="1" hidden="1">
      <c r="G66" s="95"/>
      <c r="H66" s="95"/>
      <c r="I66" s="95"/>
      <c r="J66" s="95"/>
      <c r="K66" s="95"/>
      <c r="L66" s="120"/>
      <c r="M66" s="91">
        <f t="shared" si="1"/>
        <v>0</v>
      </c>
      <c r="N66" s="94"/>
    </row>
    <row r="67" spans="2:14" s="92" customFormat="1" ht="46.5" customHeight="1" hidden="1" thickBot="1">
      <c r="B67" s="99"/>
      <c r="G67" s="95"/>
      <c r="H67" s="95"/>
      <c r="I67" s="95"/>
      <c r="J67" s="95"/>
      <c r="K67" s="95"/>
      <c r="L67" s="120"/>
      <c r="M67" s="111">
        <f t="shared" si="1"/>
        <v>0</v>
      </c>
      <c r="N67" s="94"/>
    </row>
    <row r="68" spans="2:14" s="92" customFormat="1" ht="38.25" customHeight="1" thickBot="1">
      <c r="B68" s="88"/>
      <c r="C68" s="112" t="s">
        <v>121</v>
      </c>
      <c r="D68" s="112"/>
      <c r="E68" s="147"/>
      <c r="F68" s="98"/>
      <c r="G68" s="102">
        <f>SUM(G4:G64)-G29-G30-G31</f>
        <v>29431360</v>
      </c>
      <c r="H68" s="90"/>
      <c r="I68" s="102">
        <f>SUM(I13:I64)</f>
        <v>0</v>
      </c>
      <c r="J68" s="102">
        <f>SUM(J4:J64)-J29-J30-J31</f>
        <v>20031995</v>
      </c>
      <c r="K68" s="89">
        <f t="shared" si="3"/>
        <v>9399365</v>
      </c>
      <c r="L68" s="102">
        <f>SUM(L4:L64)-L29-L30-L31</f>
        <v>8195744</v>
      </c>
      <c r="M68" s="89">
        <f t="shared" si="1"/>
        <v>11836251</v>
      </c>
      <c r="N68" s="148"/>
    </row>
    <row r="69" spans="2:14" ht="51" customHeight="1" thickBot="1">
      <c r="B69" s="187" t="s">
        <v>62</v>
      </c>
      <c r="C69" s="188"/>
      <c r="D69" s="188"/>
      <c r="E69" s="188"/>
      <c r="F69" s="188"/>
      <c r="G69" s="188"/>
      <c r="H69" s="195"/>
      <c r="I69" s="195"/>
      <c r="J69" s="195"/>
      <c r="K69" s="196"/>
      <c r="L69" s="122"/>
      <c r="M69" s="149">
        <f aca="true" t="shared" si="4" ref="M69:M115">J69-L69</f>
        <v>0</v>
      </c>
      <c r="N69" s="130"/>
    </row>
    <row r="70" spans="2:14" s="92" customFormat="1" ht="149.25" customHeight="1" thickBot="1">
      <c r="B70" s="88">
        <v>1</v>
      </c>
      <c r="C70" s="97" t="s">
        <v>142</v>
      </c>
      <c r="D70" s="97" t="s">
        <v>194</v>
      </c>
      <c r="E70" s="96" t="s">
        <v>95</v>
      </c>
      <c r="F70" s="319" t="s">
        <v>62</v>
      </c>
      <c r="G70" s="89">
        <v>111500</v>
      </c>
      <c r="H70" s="90"/>
      <c r="I70" s="89"/>
      <c r="J70" s="320">
        <v>59000</v>
      </c>
      <c r="K70" s="116">
        <f t="shared" si="3"/>
        <v>52500</v>
      </c>
      <c r="L70" s="116">
        <v>25598</v>
      </c>
      <c r="M70" s="91">
        <f t="shared" si="4"/>
        <v>33402</v>
      </c>
      <c r="N70" s="321" t="s">
        <v>313</v>
      </c>
    </row>
    <row r="71" spans="2:14" s="92" customFormat="1" ht="75.75" customHeight="1" thickBot="1">
      <c r="B71" s="93">
        <v>2</v>
      </c>
      <c r="C71" s="322" t="s">
        <v>250</v>
      </c>
      <c r="D71" s="97" t="s">
        <v>195</v>
      </c>
      <c r="E71" s="323" t="s">
        <v>196</v>
      </c>
      <c r="F71" s="324" t="s">
        <v>62</v>
      </c>
      <c r="G71" s="89">
        <v>363800</v>
      </c>
      <c r="H71" s="90"/>
      <c r="I71" s="89"/>
      <c r="J71" s="320">
        <v>239400</v>
      </c>
      <c r="K71" s="116">
        <f t="shared" si="3"/>
        <v>124400</v>
      </c>
      <c r="L71" s="116"/>
      <c r="M71" s="91">
        <f t="shared" si="4"/>
        <v>239400</v>
      </c>
      <c r="N71" s="94"/>
    </row>
    <row r="72" spans="2:14" s="92" customFormat="1" ht="74.25" customHeight="1" thickBot="1">
      <c r="B72" s="99">
        <v>3</v>
      </c>
      <c r="C72" s="322" t="s">
        <v>251</v>
      </c>
      <c r="D72" s="97" t="s">
        <v>195</v>
      </c>
      <c r="E72" s="104" t="s">
        <v>119</v>
      </c>
      <c r="F72" s="319" t="s">
        <v>62</v>
      </c>
      <c r="G72" s="89">
        <v>150000</v>
      </c>
      <c r="H72" s="90"/>
      <c r="I72" s="89"/>
      <c r="J72" s="320">
        <v>150000</v>
      </c>
      <c r="K72" s="116">
        <f>G72-J72</f>
        <v>0</v>
      </c>
      <c r="L72" s="116"/>
      <c r="M72" s="91">
        <f t="shared" si="4"/>
        <v>150000</v>
      </c>
      <c r="N72" s="94"/>
    </row>
    <row r="73" spans="2:14" s="92" customFormat="1" ht="97.5" customHeight="1" thickBot="1">
      <c r="B73" s="93">
        <v>4</v>
      </c>
      <c r="C73" s="325" t="s">
        <v>126</v>
      </c>
      <c r="D73" s="97" t="s">
        <v>197</v>
      </c>
      <c r="E73" s="326" t="s">
        <v>96</v>
      </c>
      <c r="F73" s="327" t="s">
        <v>62</v>
      </c>
      <c r="G73" s="100">
        <v>530000</v>
      </c>
      <c r="H73" s="90"/>
      <c r="I73" s="100"/>
      <c r="J73" s="101">
        <v>150000</v>
      </c>
      <c r="K73" s="116">
        <f t="shared" si="3"/>
        <v>380000</v>
      </c>
      <c r="L73" s="116">
        <v>26129</v>
      </c>
      <c r="M73" s="91">
        <f t="shared" si="4"/>
        <v>123871</v>
      </c>
      <c r="N73" s="321" t="s">
        <v>288</v>
      </c>
    </row>
    <row r="74" spans="2:14" s="92" customFormat="1" ht="96" customHeight="1" thickBot="1">
      <c r="B74" s="328">
        <v>5</v>
      </c>
      <c r="C74" s="97" t="s">
        <v>59</v>
      </c>
      <c r="D74" s="97" t="s">
        <v>198</v>
      </c>
      <c r="E74" s="96" t="s">
        <v>112</v>
      </c>
      <c r="F74" s="319" t="s">
        <v>62</v>
      </c>
      <c r="G74" s="89">
        <v>2054800</v>
      </c>
      <c r="H74" s="90"/>
      <c r="I74" s="89"/>
      <c r="J74" s="320">
        <v>1100000</v>
      </c>
      <c r="K74" s="116">
        <f t="shared" si="3"/>
        <v>954800</v>
      </c>
      <c r="L74" s="116">
        <v>610779</v>
      </c>
      <c r="M74" s="91">
        <f t="shared" si="4"/>
        <v>489221</v>
      </c>
      <c r="N74" s="329" t="s">
        <v>289</v>
      </c>
    </row>
    <row r="75" spans="2:14" s="92" customFormat="1" ht="89.25" customHeight="1" thickBot="1">
      <c r="B75" s="88">
        <v>6</v>
      </c>
      <c r="C75" s="97" t="s">
        <v>127</v>
      </c>
      <c r="D75" s="97" t="s">
        <v>199</v>
      </c>
      <c r="E75" s="96" t="s">
        <v>95</v>
      </c>
      <c r="F75" s="319" t="s">
        <v>62</v>
      </c>
      <c r="G75" s="89">
        <v>31000</v>
      </c>
      <c r="H75" s="90"/>
      <c r="I75" s="89"/>
      <c r="J75" s="320">
        <v>31000</v>
      </c>
      <c r="K75" s="116">
        <f t="shared" si="3"/>
        <v>0</v>
      </c>
      <c r="L75" s="116">
        <v>2167</v>
      </c>
      <c r="M75" s="91">
        <f t="shared" si="4"/>
        <v>28833</v>
      </c>
      <c r="N75" s="321" t="s">
        <v>314</v>
      </c>
    </row>
    <row r="76" spans="2:14" s="92" customFormat="1" ht="99" customHeight="1" thickBot="1">
      <c r="B76" s="93">
        <v>7</v>
      </c>
      <c r="C76" s="330" t="s">
        <v>200</v>
      </c>
      <c r="D76" s="97" t="s">
        <v>201</v>
      </c>
      <c r="E76" s="96" t="s">
        <v>118</v>
      </c>
      <c r="F76" s="319" t="s">
        <v>62</v>
      </c>
      <c r="G76" s="89">
        <v>3537000</v>
      </c>
      <c r="H76" s="90"/>
      <c r="I76" s="89"/>
      <c r="J76" s="320">
        <v>870000</v>
      </c>
      <c r="K76" s="116">
        <f t="shared" si="3"/>
        <v>2667000</v>
      </c>
      <c r="L76" s="116">
        <v>111909</v>
      </c>
      <c r="M76" s="91">
        <f t="shared" si="4"/>
        <v>758091</v>
      </c>
      <c r="N76" s="321" t="s">
        <v>290</v>
      </c>
    </row>
    <row r="77" spans="2:14" s="92" customFormat="1" ht="109.5" customHeight="1" thickBot="1">
      <c r="B77" s="93">
        <v>8</v>
      </c>
      <c r="C77" s="330" t="s">
        <v>200</v>
      </c>
      <c r="D77" s="97" t="s">
        <v>201</v>
      </c>
      <c r="E77" s="96" t="s">
        <v>202</v>
      </c>
      <c r="F77" s="319" t="s">
        <v>62</v>
      </c>
      <c r="G77" s="89">
        <v>2021400</v>
      </c>
      <c r="H77" s="90"/>
      <c r="I77" s="89"/>
      <c r="J77" s="320">
        <v>1740600</v>
      </c>
      <c r="K77" s="116">
        <f>G77-J77</f>
        <v>280800</v>
      </c>
      <c r="L77" s="116">
        <v>755800</v>
      </c>
      <c r="M77" s="91">
        <f t="shared" si="4"/>
        <v>984800</v>
      </c>
      <c r="N77" s="321" t="s">
        <v>291</v>
      </c>
    </row>
    <row r="78" spans="2:14" s="92" customFormat="1" ht="118.5" customHeight="1" thickBot="1">
      <c r="B78" s="93">
        <v>9</v>
      </c>
      <c r="C78" s="331" t="s">
        <v>283</v>
      </c>
      <c r="D78" s="97" t="s">
        <v>203</v>
      </c>
      <c r="E78" s="96" t="s">
        <v>112</v>
      </c>
      <c r="F78" s="319" t="s">
        <v>62</v>
      </c>
      <c r="G78" s="89">
        <v>150000</v>
      </c>
      <c r="H78" s="90"/>
      <c r="I78" s="89"/>
      <c r="J78" s="320">
        <v>10000</v>
      </c>
      <c r="K78" s="116">
        <f t="shared" si="3"/>
        <v>140000</v>
      </c>
      <c r="L78" s="116"/>
      <c r="M78" s="91">
        <f t="shared" si="4"/>
        <v>10000</v>
      </c>
      <c r="N78" s="94"/>
    </row>
    <row r="79" spans="2:14" s="92" customFormat="1" ht="164.25" customHeight="1" thickBot="1">
      <c r="B79" s="93">
        <v>10</v>
      </c>
      <c r="C79" s="332" t="s">
        <v>143</v>
      </c>
      <c r="D79" s="97" t="s">
        <v>204</v>
      </c>
      <c r="E79" s="333" t="s">
        <v>205</v>
      </c>
      <c r="F79" s="319" t="s">
        <v>62</v>
      </c>
      <c r="G79" s="89">
        <v>147100</v>
      </c>
      <c r="H79" s="90"/>
      <c r="I79" s="89"/>
      <c r="J79" s="320">
        <v>73100</v>
      </c>
      <c r="K79" s="116">
        <f t="shared" si="3"/>
        <v>74000</v>
      </c>
      <c r="L79" s="116"/>
      <c r="M79" s="91">
        <f t="shared" si="4"/>
        <v>73100</v>
      </c>
      <c r="N79" s="94"/>
    </row>
    <row r="80" spans="2:14" s="92" customFormat="1" ht="123.75" customHeight="1" thickBot="1">
      <c r="B80" s="110">
        <v>11</v>
      </c>
      <c r="C80" s="334" t="s">
        <v>128</v>
      </c>
      <c r="D80" s="97" t="s">
        <v>158</v>
      </c>
      <c r="E80" s="335" t="s">
        <v>206</v>
      </c>
      <c r="F80" s="336" t="s">
        <v>62</v>
      </c>
      <c r="G80" s="337">
        <v>950000</v>
      </c>
      <c r="H80" s="90"/>
      <c r="I80" s="337"/>
      <c r="J80" s="338">
        <v>60500</v>
      </c>
      <c r="K80" s="339">
        <f t="shared" si="3"/>
        <v>889500</v>
      </c>
      <c r="L80" s="339">
        <v>5475</v>
      </c>
      <c r="M80" s="111">
        <f t="shared" si="4"/>
        <v>55025</v>
      </c>
      <c r="N80" s="340" t="s">
        <v>295</v>
      </c>
    </row>
    <row r="81" spans="2:14" s="92" customFormat="1" ht="90.75" customHeight="1" thickBot="1">
      <c r="B81" s="88">
        <v>12</v>
      </c>
      <c r="C81" s="341" t="s">
        <v>249</v>
      </c>
      <c r="D81" s="97" t="s">
        <v>207</v>
      </c>
      <c r="E81" s="342" t="s">
        <v>112</v>
      </c>
      <c r="F81" s="343" t="s">
        <v>62</v>
      </c>
      <c r="G81" s="344">
        <v>196000</v>
      </c>
      <c r="H81" s="345"/>
      <c r="I81" s="344"/>
      <c r="J81" s="344">
        <v>100000</v>
      </c>
      <c r="K81" s="346">
        <f t="shared" si="3"/>
        <v>96000</v>
      </c>
      <c r="L81" s="346"/>
      <c r="M81" s="344">
        <f t="shared" si="4"/>
        <v>100000</v>
      </c>
      <c r="N81" s="347"/>
    </row>
    <row r="82" spans="2:14" ht="34.5" customHeight="1">
      <c r="B82" s="63"/>
      <c r="C82" s="64"/>
      <c r="D82" s="64"/>
      <c r="E82" s="61"/>
      <c r="F82" s="62"/>
      <c r="G82" s="83"/>
      <c r="H82" s="79"/>
      <c r="I82" s="82"/>
      <c r="J82" s="82"/>
      <c r="K82" s="84"/>
      <c r="L82" s="114"/>
      <c r="M82" s="137">
        <f t="shared" si="4"/>
        <v>0</v>
      </c>
      <c r="N82" s="138"/>
    </row>
    <row r="83" spans="2:14" ht="39.75" customHeight="1">
      <c r="B83" s="68"/>
      <c r="C83" s="70" t="s">
        <v>121</v>
      </c>
      <c r="D83" s="70"/>
      <c r="E83" s="67"/>
      <c r="F83" s="69"/>
      <c r="G83" s="85">
        <f>SUM(G70:G81)</f>
        <v>10242600</v>
      </c>
      <c r="H83" s="86"/>
      <c r="I83" s="81">
        <f>SUM(I70:I80)</f>
        <v>0</v>
      </c>
      <c r="J83" s="85">
        <f>SUM(J70:J81)</f>
        <v>4583600</v>
      </c>
      <c r="K83" s="117">
        <f t="shared" si="3"/>
        <v>5659000</v>
      </c>
      <c r="L83" s="85">
        <f>SUM(L70:L81)</f>
        <v>1537857</v>
      </c>
      <c r="M83" s="91">
        <f t="shared" si="4"/>
        <v>3045743</v>
      </c>
      <c r="N83" s="68"/>
    </row>
    <row r="84" spans="2:14" ht="54.75" customHeight="1" thickBot="1">
      <c r="B84" s="184" t="s">
        <v>63</v>
      </c>
      <c r="C84" s="185"/>
      <c r="D84" s="185"/>
      <c r="E84" s="185"/>
      <c r="F84" s="185"/>
      <c r="G84" s="185"/>
      <c r="H84" s="186"/>
      <c r="I84" s="186"/>
      <c r="J84" s="186"/>
      <c r="K84" s="186"/>
      <c r="L84" s="121"/>
      <c r="M84" s="126">
        <f t="shared" si="4"/>
        <v>0</v>
      </c>
      <c r="N84" s="127"/>
    </row>
    <row r="85" spans="2:14" s="152" customFormat="1" ht="123.75" customHeight="1" thickBot="1">
      <c r="B85" s="153">
        <v>1</v>
      </c>
      <c r="C85" s="154" t="s">
        <v>129</v>
      </c>
      <c r="D85" s="155" t="s">
        <v>208</v>
      </c>
      <c r="E85" s="156" t="s">
        <v>100</v>
      </c>
      <c r="F85" s="157" t="s">
        <v>64</v>
      </c>
      <c r="G85" s="151">
        <v>144000</v>
      </c>
      <c r="H85" s="158"/>
      <c r="I85" s="151"/>
      <c r="J85" s="150">
        <v>144000</v>
      </c>
      <c r="K85" s="159">
        <f t="shared" si="3"/>
        <v>0</v>
      </c>
      <c r="L85" s="159">
        <v>27076</v>
      </c>
      <c r="M85" s="160">
        <f t="shared" si="4"/>
        <v>116924</v>
      </c>
      <c r="N85" s="161" t="s">
        <v>296</v>
      </c>
    </row>
    <row r="86" spans="2:14" s="152" customFormat="1" ht="126.75" customHeight="1" thickBot="1">
      <c r="B86" s="162">
        <v>2</v>
      </c>
      <c r="C86" s="163" t="s">
        <v>209</v>
      </c>
      <c r="D86" s="155" t="s">
        <v>210</v>
      </c>
      <c r="E86" s="164" t="s">
        <v>99</v>
      </c>
      <c r="F86" s="157" t="s">
        <v>64</v>
      </c>
      <c r="G86" s="151">
        <v>20000</v>
      </c>
      <c r="H86" s="158"/>
      <c r="I86" s="151"/>
      <c r="J86" s="150">
        <v>12000</v>
      </c>
      <c r="K86" s="159">
        <f t="shared" si="3"/>
        <v>8000</v>
      </c>
      <c r="L86" s="159"/>
      <c r="M86" s="160">
        <f t="shared" si="4"/>
        <v>12000</v>
      </c>
      <c r="N86" s="165"/>
    </row>
    <row r="87" spans="2:14" s="152" customFormat="1" ht="102" customHeight="1" thickBot="1">
      <c r="B87" s="166">
        <v>3</v>
      </c>
      <c r="C87" s="163" t="s">
        <v>144</v>
      </c>
      <c r="D87" s="155" t="s">
        <v>211</v>
      </c>
      <c r="E87" s="167" t="s">
        <v>101</v>
      </c>
      <c r="F87" s="157" t="s">
        <v>64</v>
      </c>
      <c r="G87" s="151">
        <v>48000</v>
      </c>
      <c r="H87" s="158"/>
      <c r="I87" s="151"/>
      <c r="J87" s="150">
        <v>10000</v>
      </c>
      <c r="K87" s="159">
        <f t="shared" si="3"/>
        <v>38000</v>
      </c>
      <c r="L87" s="159">
        <v>4565</v>
      </c>
      <c r="M87" s="160">
        <f t="shared" si="4"/>
        <v>5435</v>
      </c>
      <c r="N87" s="168" t="s">
        <v>307</v>
      </c>
    </row>
    <row r="88" spans="2:14" s="152" customFormat="1" ht="104.25" customHeight="1" thickBot="1">
      <c r="B88" s="162">
        <v>4</v>
      </c>
      <c r="C88" s="169" t="s">
        <v>125</v>
      </c>
      <c r="D88" s="155" t="s">
        <v>212</v>
      </c>
      <c r="E88" s="170" t="s">
        <v>106</v>
      </c>
      <c r="F88" s="157" t="s">
        <v>64</v>
      </c>
      <c r="G88" s="151">
        <v>268440</v>
      </c>
      <c r="H88" s="158"/>
      <c r="I88" s="151"/>
      <c r="J88" s="150">
        <v>260000</v>
      </c>
      <c r="K88" s="159">
        <f t="shared" si="3"/>
        <v>8440</v>
      </c>
      <c r="L88" s="159">
        <v>99800</v>
      </c>
      <c r="M88" s="160">
        <f t="shared" si="4"/>
        <v>160200</v>
      </c>
      <c r="N88" s="161" t="s">
        <v>297</v>
      </c>
    </row>
    <row r="89" spans="2:14" s="152" customFormat="1" ht="153.75" customHeight="1" thickBot="1">
      <c r="B89" s="166">
        <v>5</v>
      </c>
      <c r="C89" s="171" t="s">
        <v>130</v>
      </c>
      <c r="D89" s="155" t="s">
        <v>213</v>
      </c>
      <c r="E89" s="170" t="s">
        <v>106</v>
      </c>
      <c r="F89" s="157" t="s">
        <v>64</v>
      </c>
      <c r="G89" s="151">
        <v>358200</v>
      </c>
      <c r="H89" s="158"/>
      <c r="I89" s="151"/>
      <c r="J89" s="150">
        <v>358200</v>
      </c>
      <c r="K89" s="159">
        <f t="shared" si="3"/>
        <v>0</v>
      </c>
      <c r="L89" s="159">
        <v>93478</v>
      </c>
      <c r="M89" s="160">
        <f t="shared" si="4"/>
        <v>264722</v>
      </c>
      <c r="N89" s="161" t="s">
        <v>298</v>
      </c>
    </row>
    <row r="90" spans="1:14" s="152" customFormat="1" ht="147" customHeight="1" thickBot="1">
      <c r="A90" s="152" t="s">
        <v>215</v>
      </c>
      <c r="B90" s="162">
        <v>6</v>
      </c>
      <c r="C90" s="155" t="s">
        <v>131</v>
      </c>
      <c r="D90" s="155" t="s">
        <v>214</v>
      </c>
      <c r="E90" s="167" t="s">
        <v>106</v>
      </c>
      <c r="F90" s="157" t="s">
        <v>64</v>
      </c>
      <c r="G90" s="151">
        <v>199000</v>
      </c>
      <c r="H90" s="158"/>
      <c r="I90" s="151"/>
      <c r="J90" s="150">
        <v>116251</v>
      </c>
      <c r="K90" s="159">
        <f t="shared" si="3"/>
        <v>82749</v>
      </c>
      <c r="L90" s="159">
        <v>15000</v>
      </c>
      <c r="M90" s="160">
        <f t="shared" si="4"/>
        <v>101251</v>
      </c>
      <c r="N90" s="161" t="s">
        <v>299</v>
      </c>
    </row>
    <row r="91" spans="2:14" s="152" customFormat="1" ht="210.75" customHeight="1" thickBot="1">
      <c r="B91" s="166">
        <v>7</v>
      </c>
      <c r="C91" s="155" t="s">
        <v>252</v>
      </c>
      <c r="D91" s="155" t="s">
        <v>216</v>
      </c>
      <c r="E91" s="170" t="s">
        <v>105</v>
      </c>
      <c r="F91" s="157" t="s">
        <v>64</v>
      </c>
      <c r="G91" s="151">
        <v>1600000</v>
      </c>
      <c r="H91" s="158"/>
      <c r="I91" s="151"/>
      <c r="J91" s="150">
        <v>740000</v>
      </c>
      <c r="K91" s="159">
        <f t="shared" si="3"/>
        <v>860000</v>
      </c>
      <c r="L91" s="159">
        <v>578532</v>
      </c>
      <c r="M91" s="160">
        <f t="shared" si="4"/>
        <v>161468</v>
      </c>
      <c r="N91" s="161" t="s">
        <v>300</v>
      </c>
    </row>
    <row r="92" spans="2:14" s="152" customFormat="1" ht="158.25" customHeight="1" thickBot="1">
      <c r="B92" s="162">
        <v>8</v>
      </c>
      <c r="C92" s="172" t="s">
        <v>132</v>
      </c>
      <c r="D92" s="155" t="s">
        <v>219</v>
      </c>
      <c r="E92" s="170" t="s">
        <v>106</v>
      </c>
      <c r="F92" s="157" t="s">
        <v>64</v>
      </c>
      <c r="G92" s="151">
        <v>200000</v>
      </c>
      <c r="H92" s="158"/>
      <c r="I92" s="151"/>
      <c r="J92" s="150">
        <v>180000</v>
      </c>
      <c r="K92" s="159">
        <f t="shared" si="3"/>
        <v>20000</v>
      </c>
      <c r="L92" s="159">
        <v>59779</v>
      </c>
      <c r="M92" s="160">
        <f t="shared" si="4"/>
        <v>120221</v>
      </c>
      <c r="N92" s="161" t="s">
        <v>301</v>
      </c>
    </row>
    <row r="93" spans="2:14" s="152" customFormat="1" ht="99" customHeight="1" thickBot="1">
      <c r="B93" s="166">
        <v>9</v>
      </c>
      <c r="C93" s="173" t="s">
        <v>217</v>
      </c>
      <c r="D93" s="155" t="s">
        <v>220</v>
      </c>
      <c r="E93" s="167" t="s">
        <v>98</v>
      </c>
      <c r="F93" s="157" t="s">
        <v>64</v>
      </c>
      <c r="G93" s="151">
        <v>535000</v>
      </c>
      <c r="H93" s="158"/>
      <c r="I93" s="151"/>
      <c r="J93" s="150">
        <v>50000</v>
      </c>
      <c r="K93" s="159">
        <f t="shared" si="3"/>
        <v>485000</v>
      </c>
      <c r="L93" s="159"/>
      <c r="M93" s="160">
        <f t="shared" si="4"/>
        <v>50000</v>
      </c>
      <c r="N93" s="165"/>
    </row>
    <row r="94" spans="2:14" s="152" customFormat="1" ht="126" customHeight="1" thickBot="1">
      <c r="B94" s="162">
        <v>10</v>
      </c>
      <c r="C94" s="174" t="s">
        <v>218</v>
      </c>
      <c r="D94" s="155" t="s">
        <v>221</v>
      </c>
      <c r="E94" s="170" t="s">
        <v>102</v>
      </c>
      <c r="F94" s="157" t="s">
        <v>64</v>
      </c>
      <c r="G94" s="151">
        <v>60000</v>
      </c>
      <c r="H94" s="158"/>
      <c r="I94" s="151"/>
      <c r="J94" s="150">
        <v>60000</v>
      </c>
      <c r="K94" s="159">
        <f t="shared" si="3"/>
        <v>0</v>
      </c>
      <c r="L94" s="159">
        <v>23100</v>
      </c>
      <c r="M94" s="160">
        <f t="shared" si="4"/>
        <v>36900</v>
      </c>
      <c r="N94" s="161" t="s">
        <v>258</v>
      </c>
    </row>
    <row r="95" spans="2:14" s="152" customFormat="1" ht="132.75" customHeight="1" thickBot="1">
      <c r="B95" s="166">
        <v>11</v>
      </c>
      <c r="C95" s="175" t="s">
        <v>253</v>
      </c>
      <c r="D95" s="155" t="s">
        <v>222</v>
      </c>
      <c r="E95" s="167" t="s">
        <v>106</v>
      </c>
      <c r="F95" s="157" t="s">
        <v>64</v>
      </c>
      <c r="G95" s="151">
        <v>270000</v>
      </c>
      <c r="H95" s="158"/>
      <c r="I95" s="151"/>
      <c r="J95" s="150">
        <v>58749</v>
      </c>
      <c r="K95" s="159">
        <f t="shared" si="3"/>
        <v>211251</v>
      </c>
      <c r="L95" s="159"/>
      <c r="M95" s="160">
        <f t="shared" si="4"/>
        <v>58749</v>
      </c>
      <c r="N95" s="165"/>
    </row>
    <row r="96" spans="2:14" s="152" customFormat="1" ht="79.5" customHeight="1" thickBot="1">
      <c r="B96" s="162">
        <v>12</v>
      </c>
      <c r="C96" s="176" t="s">
        <v>287</v>
      </c>
      <c r="D96" s="155" t="s">
        <v>158</v>
      </c>
      <c r="E96" s="170" t="s">
        <v>97</v>
      </c>
      <c r="F96" s="177" t="s">
        <v>64</v>
      </c>
      <c r="G96" s="151">
        <v>25000</v>
      </c>
      <c r="H96" s="158"/>
      <c r="I96" s="151"/>
      <c r="J96" s="150">
        <v>15000</v>
      </c>
      <c r="K96" s="159">
        <f t="shared" si="3"/>
        <v>10000</v>
      </c>
      <c r="L96" s="159"/>
      <c r="M96" s="160">
        <f t="shared" si="4"/>
        <v>15000</v>
      </c>
      <c r="N96" s="165"/>
    </row>
    <row r="97" spans="2:14" s="152" customFormat="1" ht="102.75" customHeight="1" thickBot="1">
      <c r="B97" s="153">
        <v>13</v>
      </c>
      <c r="C97" s="168" t="s">
        <v>69</v>
      </c>
      <c r="D97" s="178" t="s">
        <v>173</v>
      </c>
      <c r="E97" s="167" t="s">
        <v>104</v>
      </c>
      <c r="F97" s="177" t="s">
        <v>64</v>
      </c>
      <c r="G97" s="151">
        <v>49800</v>
      </c>
      <c r="H97" s="158"/>
      <c r="I97" s="151"/>
      <c r="J97" s="150">
        <v>43500</v>
      </c>
      <c r="K97" s="159">
        <f t="shared" si="3"/>
        <v>6300</v>
      </c>
      <c r="L97" s="159">
        <v>26005</v>
      </c>
      <c r="M97" s="160">
        <f t="shared" si="4"/>
        <v>17495</v>
      </c>
      <c r="N97" s="161" t="s">
        <v>302</v>
      </c>
    </row>
    <row r="98" spans="2:14" s="152" customFormat="1" ht="94.5" customHeight="1" thickBot="1">
      <c r="B98" s="179">
        <v>14</v>
      </c>
      <c r="C98" s="168" t="s">
        <v>257</v>
      </c>
      <c r="D98" s="178" t="s">
        <v>223</v>
      </c>
      <c r="E98" s="170" t="s">
        <v>103</v>
      </c>
      <c r="F98" s="177" t="s">
        <v>64</v>
      </c>
      <c r="G98" s="151">
        <v>15900</v>
      </c>
      <c r="H98" s="158"/>
      <c r="I98" s="151"/>
      <c r="J98" s="150">
        <v>3000</v>
      </c>
      <c r="K98" s="159">
        <f t="shared" si="3"/>
        <v>12900</v>
      </c>
      <c r="L98" s="159"/>
      <c r="M98" s="160">
        <f t="shared" si="4"/>
        <v>3000</v>
      </c>
      <c r="N98" s="165"/>
    </row>
    <row r="99" spans="2:14" s="152" customFormat="1" ht="140.25" customHeight="1" thickBot="1">
      <c r="B99" s="166">
        <v>15</v>
      </c>
      <c r="C99" s="180" t="s">
        <v>224</v>
      </c>
      <c r="D99" s="178" t="s">
        <v>225</v>
      </c>
      <c r="E99" s="181" t="s">
        <v>106</v>
      </c>
      <c r="F99" s="177" t="s">
        <v>64</v>
      </c>
      <c r="G99" s="151">
        <v>37000</v>
      </c>
      <c r="H99" s="158"/>
      <c r="I99" s="151"/>
      <c r="J99" s="150">
        <v>30500</v>
      </c>
      <c r="K99" s="159">
        <f t="shared" si="3"/>
        <v>6500</v>
      </c>
      <c r="L99" s="159">
        <v>17000</v>
      </c>
      <c r="M99" s="160">
        <f t="shared" si="4"/>
        <v>13500</v>
      </c>
      <c r="N99" s="161" t="s">
        <v>303</v>
      </c>
    </row>
    <row r="100" spans="2:14" ht="43.5" customHeight="1" thickBot="1">
      <c r="B100" s="58"/>
      <c r="C100" s="87" t="s">
        <v>121</v>
      </c>
      <c r="D100" s="106"/>
      <c r="E100" s="104"/>
      <c r="F100" s="59"/>
      <c r="G100" s="78">
        <f>SUM(G85:G99)</f>
        <v>3830340</v>
      </c>
      <c r="H100" s="79"/>
      <c r="I100" s="80">
        <f>SUM(I85:I99)</f>
        <v>0</v>
      </c>
      <c r="J100" s="107">
        <f>SUM(J85:J99)</f>
        <v>2081200</v>
      </c>
      <c r="K100" s="117">
        <f t="shared" si="3"/>
        <v>1749140</v>
      </c>
      <c r="L100" s="107">
        <f>SUM(L85:L99)</f>
        <v>944335</v>
      </c>
      <c r="M100" s="91">
        <f t="shared" si="4"/>
        <v>1136865</v>
      </c>
      <c r="N100" s="68"/>
    </row>
    <row r="101" spans="2:14" ht="49.5" customHeight="1" thickBot="1">
      <c r="B101" s="187" t="s">
        <v>65</v>
      </c>
      <c r="C101" s="188"/>
      <c r="D101" s="188"/>
      <c r="E101" s="188"/>
      <c r="F101" s="188"/>
      <c r="G101" s="188"/>
      <c r="H101" s="189"/>
      <c r="I101" s="189"/>
      <c r="J101" s="189"/>
      <c r="K101" s="190"/>
      <c r="L101" s="122"/>
      <c r="M101" s="129">
        <f t="shared" si="4"/>
        <v>0</v>
      </c>
      <c r="N101" s="130"/>
    </row>
    <row r="102" spans="2:14" s="152" customFormat="1" ht="122.25" customHeight="1" thickBot="1">
      <c r="B102" s="162">
        <v>1</v>
      </c>
      <c r="C102" s="171" t="s">
        <v>226</v>
      </c>
      <c r="D102" s="178" t="s">
        <v>227</v>
      </c>
      <c r="E102" s="181" t="s">
        <v>107</v>
      </c>
      <c r="F102" s="296" t="s">
        <v>65</v>
      </c>
      <c r="G102" s="151">
        <v>250000</v>
      </c>
      <c r="H102" s="158"/>
      <c r="I102" s="151"/>
      <c r="J102" s="150">
        <v>250000</v>
      </c>
      <c r="K102" s="159">
        <f aca="true" t="shared" si="5" ref="K102:K116">G102-J102</f>
        <v>0</v>
      </c>
      <c r="L102" s="159">
        <v>17067</v>
      </c>
      <c r="M102" s="160">
        <f t="shared" si="4"/>
        <v>232933</v>
      </c>
      <c r="N102" s="161" t="s">
        <v>304</v>
      </c>
    </row>
    <row r="103" spans="2:14" s="152" customFormat="1" ht="112.5" customHeight="1" thickBot="1">
      <c r="B103" s="179">
        <v>2</v>
      </c>
      <c r="C103" s="297" t="s">
        <v>133</v>
      </c>
      <c r="D103" s="155" t="s">
        <v>158</v>
      </c>
      <c r="E103" s="170" t="s">
        <v>111</v>
      </c>
      <c r="F103" s="296" t="s">
        <v>65</v>
      </c>
      <c r="G103" s="151">
        <v>16100</v>
      </c>
      <c r="H103" s="158"/>
      <c r="I103" s="151"/>
      <c r="J103" s="150">
        <v>10000</v>
      </c>
      <c r="K103" s="159">
        <f t="shared" si="5"/>
        <v>6100</v>
      </c>
      <c r="L103" s="159">
        <v>1358</v>
      </c>
      <c r="M103" s="160">
        <f t="shared" si="4"/>
        <v>8642</v>
      </c>
      <c r="N103" s="161" t="s">
        <v>305</v>
      </c>
    </row>
    <row r="104" spans="2:14" s="152" customFormat="1" ht="96.75" customHeight="1" thickBot="1">
      <c r="B104" s="153">
        <v>3</v>
      </c>
      <c r="C104" s="298" t="s">
        <v>228</v>
      </c>
      <c r="D104" s="155" t="s">
        <v>229</v>
      </c>
      <c r="E104" s="164" t="s">
        <v>107</v>
      </c>
      <c r="F104" s="296" t="s">
        <v>65</v>
      </c>
      <c r="G104" s="151">
        <v>55000</v>
      </c>
      <c r="H104" s="158"/>
      <c r="I104" s="151"/>
      <c r="J104" s="150">
        <v>55000</v>
      </c>
      <c r="K104" s="159">
        <f t="shared" si="5"/>
        <v>0</v>
      </c>
      <c r="L104" s="159">
        <v>8120</v>
      </c>
      <c r="M104" s="160">
        <f t="shared" si="4"/>
        <v>46880</v>
      </c>
      <c r="N104" s="161" t="s">
        <v>306</v>
      </c>
    </row>
    <row r="105" spans="2:14" ht="41.25" customHeight="1">
      <c r="B105" s="74"/>
      <c r="C105" s="75" t="s">
        <v>121</v>
      </c>
      <c r="D105" s="103"/>
      <c r="E105" s="61"/>
      <c r="F105" s="62"/>
      <c r="G105" s="83">
        <f>SUM(G102:G104)</f>
        <v>321100</v>
      </c>
      <c r="H105" s="79"/>
      <c r="I105" s="82">
        <f>SUM(I102:I104)</f>
        <v>0</v>
      </c>
      <c r="J105" s="84">
        <f>SUM(J102:J104)</f>
        <v>315000</v>
      </c>
      <c r="K105" s="118">
        <f t="shared" si="5"/>
        <v>6100</v>
      </c>
      <c r="L105" s="84">
        <f>SUM(L102:L104)</f>
        <v>26545</v>
      </c>
      <c r="M105" s="91">
        <f t="shared" si="4"/>
        <v>288455</v>
      </c>
      <c r="N105" s="68"/>
    </row>
    <row r="106" spans="2:14" ht="44.25" customHeight="1" thickBot="1">
      <c r="B106" s="191" t="s">
        <v>67</v>
      </c>
      <c r="C106" s="192"/>
      <c r="D106" s="192"/>
      <c r="E106" s="192"/>
      <c r="F106" s="192"/>
      <c r="G106" s="192"/>
      <c r="H106" s="193"/>
      <c r="I106" s="193"/>
      <c r="J106" s="193"/>
      <c r="K106" s="194"/>
      <c r="L106" s="128"/>
      <c r="M106" s="124">
        <f t="shared" si="4"/>
        <v>0</v>
      </c>
      <c r="N106" s="125"/>
    </row>
    <row r="107" spans="2:14" s="152" customFormat="1" ht="90.75" customHeight="1" thickBot="1">
      <c r="B107" s="299">
        <v>1</v>
      </c>
      <c r="C107" s="300" t="s">
        <v>134</v>
      </c>
      <c r="D107" s="155" t="s">
        <v>158</v>
      </c>
      <c r="E107" s="219" t="s">
        <v>108</v>
      </c>
      <c r="F107" s="299" t="s">
        <v>68</v>
      </c>
      <c r="G107" s="246">
        <v>26500</v>
      </c>
      <c r="H107" s="158"/>
      <c r="I107" s="246"/>
      <c r="J107" s="247">
        <v>26500</v>
      </c>
      <c r="K107" s="159">
        <f t="shared" si="5"/>
        <v>0</v>
      </c>
      <c r="L107" s="159">
        <v>1993</v>
      </c>
      <c r="M107" s="160">
        <f t="shared" si="4"/>
        <v>24507</v>
      </c>
      <c r="N107" s="161" t="s">
        <v>279</v>
      </c>
    </row>
    <row r="108" spans="2:14" s="152" customFormat="1" ht="123.75" customHeight="1" thickBot="1">
      <c r="B108" s="179">
        <v>2</v>
      </c>
      <c r="C108" s="301" t="s">
        <v>135</v>
      </c>
      <c r="D108" s="155" t="s">
        <v>230</v>
      </c>
      <c r="E108" s="302" t="s">
        <v>109</v>
      </c>
      <c r="F108" s="299" t="s">
        <v>68</v>
      </c>
      <c r="G108" s="151">
        <v>100000</v>
      </c>
      <c r="H108" s="158"/>
      <c r="I108" s="151"/>
      <c r="J108" s="150">
        <v>100000</v>
      </c>
      <c r="K108" s="159">
        <f t="shared" si="5"/>
        <v>0</v>
      </c>
      <c r="L108" s="159">
        <v>100000</v>
      </c>
      <c r="M108" s="160">
        <f t="shared" si="4"/>
        <v>0</v>
      </c>
      <c r="N108" s="161" t="s">
        <v>280</v>
      </c>
    </row>
    <row r="109" spans="2:14" s="152" customFormat="1" ht="99" customHeight="1" thickBot="1">
      <c r="B109" s="162">
        <v>3</v>
      </c>
      <c r="C109" s="303" t="s">
        <v>231</v>
      </c>
      <c r="D109" s="155" t="s">
        <v>232</v>
      </c>
      <c r="E109" s="231" t="s">
        <v>109</v>
      </c>
      <c r="F109" s="304" t="s">
        <v>68</v>
      </c>
      <c r="G109" s="305">
        <v>100000</v>
      </c>
      <c r="H109" s="158"/>
      <c r="I109" s="305"/>
      <c r="J109" s="306">
        <v>100000</v>
      </c>
      <c r="K109" s="159">
        <f t="shared" si="5"/>
        <v>0</v>
      </c>
      <c r="L109" s="159">
        <v>100000</v>
      </c>
      <c r="M109" s="160">
        <f t="shared" si="4"/>
        <v>0</v>
      </c>
      <c r="N109" s="168" t="s">
        <v>281</v>
      </c>
    </row>
    <row r="110" spans="2:14" s="152" customFormat="1" ht="123" customHeight="1" thickBot="1">
      <c r="B110" s="179">
        <v>4</v>
      </c>
      <c r="C110" s="307" t="s">
        <v>240</v>
      </c>
      <c r="D110" s="155" t="s">
        <v>233</v>
      </c>
      <c r="E110" s="231" t="s">
        <v>109</v>
      </c>
      <c r="F110" s="304" t="s">
        <v>68</v>
      </c>
      <c r="G110" s="151">
        <v>300000</v>
      </c>
      <c r="H110" s="158"/>
      <c r="I110" s="151"/>
      <c r="J110" s="150">
        <v>130000</v>
      </c>
      <c r="K110" s="159">
        <f t="shared" si="5"/>
        <v>170000</v>
      </c>
      <c r="L110" s="159">
        <v>130000</v>
      </c>
      <c r="M110" s="160">
        <f t="shared" si="4"/>
        <v>0</v>
      </c>
      <c r="N110" s="168" t="s">
        <v>282</v>
      </c>
    </row>
    <row r="111" spans="2:14" s="152" customFormat="1" ht="81" customHeight="1" hidden="1" thickBot="1">
      <c r="B111" s="162"/>
      <c r="C111" s="308"/>
      <c r="D111" s="155" t="s">
        <v>157</v>
      </c>
      <c r="E111" s="165"/>
      <c r="G111" s="210"/>
      <c r="H111" s="158"/>
      <c r="I111" s="151"/>
      <c r="J111" s="150"/>
      <c r="K111" s="159">
        <f t="shared" si="5"/>
        <v>0</v>
      </c>
      <c r="L111" s="159"/>
      <c r="M111" s="160">
        <f t="shared" si="4"/>
        <v>0</v>
      </c>
      <c r="N111" s="165"/>
    </row>
    <row r="112" spans="2:14" s="152" customFormat="1" ht="96.75" customHeight="1" hidden="1" thickBot="1">
      <c r="B112" s="153"/>
      <c r="C112" s="309"/>
      <c r="D112" s="205" t="s">
        <v>157</v>
      </c>
      <c r="E112" s="310"/>
      <c r="F112" s="311"/>
      <c r="G112" s="305"/>
      <c r="H112" s="158"/>
      <c r="I112" s="305"/>
      <c r="J112" s="306"/>
      <c r="K112" s="229">
        <f t="shared" si="5"/>
        <v>0</v>
      </c>
      <c r="L112" s="229"/>
      <c r="M112" s="289">
        <f t="shared" si="4"/>
        <v>0</v>
      </c>
      <c r="N112" s="312"/>
    </row>
    <row r="113" spans="2:14" s="152" customFormat="1" ht="74.25" customHeight="1" thickBot="1">
      <c r="B113" s="179">
        <v>5</v>
      </c>
      <c r="C113" s="308" t="s">
        <v>234</v>
      </c>
      <c r="D113" s="155" t="s">
        <v>235</v>
      </c>
      <c r="E113" s="313" t="s">
        <v>109</v>
      </c>
      <c r="F113" s="314" t="s">
        <v>68</v>
      </c>
      <c r="G113" s="151">
        <v>5000</v>
      </c>
      <c r="H113" s="315"/>
      <c r="I113" s="151"/>
      <c r="J113" s="150"/>
      <c r="K113" s="316">
        <f t="shared" si="5"/>
        <v>5000</v>
      </c>
      <c r="L113" s="316"/>
      <c r="M113" s="317">
        <f t="shared" si="4"/>
        <v>0</v>
      </c>
      <c r="N113" s="318"/>
    </row>
    <row r="114" spans="2:14" ht="26.25" customHeight="1">
      <c r="B114" s="139"/>
      <c r="C114" s="105"/>
      <c r="D114" s="105"/>
      <c r="E114" s="140"/>
      <c r="F114" s="141"/>
      <c r="G114" s="137"/>
      <c r="H114" s="142"/>
      <c r="I114" s="143"/>
      <c r="J114" s="143"/>
      <c r="K114" s="144">
        <f t="shared" si="5"/>
        <v>0</v>
      </c>
      <c r="L114" s="144"/>
      <c r="M114" s="137">
        <f t="shared" si="4"/>
        <v>0</v>
      </c>
      <c r="N114" s="138"/>
    </row>
    <row r="115" spans="2:14" ht="42" customHeight="1" thickBot="1">
      <c r="B115" s="60"/>
      <c r="C115" s="71" t="s">
        <v>121</v>
      </c>
      <c r="D115" s="71"/>
      <c r="E115" s="61"/>
      <c r="F115" s="72"/>
      <c r="G115" s="83">
        <f>G107+G108+G110+G111+G112+G109+G113+G114</f>
        <v>531500</v>
      </c>
      <c r="H115" s="79"/>
      <c r="I115" s="82"/>
      <c r="J115" s="83">
        <f>J107+J108+J110+J111+J112+J109+J113+J114</f>
        <v>356500</v>
      </c>
      <c r="K115" s="84">
        <f t="shared" si="5"/>
        <v>175000</v>
      </c>
      <c r="L115" s="83">
        <f>L107+L108+L110+L111+L112+L109+L113+L114</f>
        <v>331993</v>
      </c>
      <c r="M115" s="91">
        <f t="shared" si="4"/>
        <v>24507</v>
      </c>
      <c r="N115" s="68"/>
    </row>
    <row r="116" spans="2:14" s="73" customFormat="1" ht="69" customHeight="1" thickBot="1">
      <c r="B116" s="132"/>
      <c r="C116" s="133" t="s">
        <v>120</v>
      </c>
      <c r="D116" s="133"/>
      <c r="E116" s="134"/>
      <c r="F116" s="135"/>
      <c r="G116" s="136">
        <f>G68+G83+G100+G105+G115</f>
        <v>44356900</v>
      </c>
      <c r="H116" s="131"/>
      <c r="I116" s="109">
        <f>I68+I83+I100+I105+I112</f>
        <v>0</v>
      </c>
      <c r="J116" s="109">
        <f>J68+J83+J100+J105+J115</f>
        <v>27368295</v>
      </c>
      <c r="K116" s="119">
        <f t="shared" si="5"/>
        <v>16988605</v>
      </c>
      <c r="L116" s="109">
        <f>L68+L83+L100+L105+L115</f>
        <v>11036474</v>
      </c>
      <c r="M116" s="109">
        <f>J116-L116</f>
        <v>16331821</v>
      </c>
      <c r="N116" s="108"/>
    </row>
    <row r="117" spans="2:6" ht="30.75">
      <c r="B117" s="65"/>
      <c r="C117" s="66"/>
      <c r="D117" s="66"/>
      <c r="F117" s="65"/>
    </row>
    <row r="118" spans="2:6" ht="30.75">
      <c r="B118" s="65"/>
      <c r="C118" s="66"/>
      <c r="D118" s="66"/>
      <c r="F118" s="65"/>
    </row>
    <row r="119" spans="2:6" ht="30.75">
      <c r="B119" s="65"/>
      <c r="C119" s="66"/>
      <c r="D119" s="66"/>
      <c r="F119" s="65"/>
    </row>
    <row r="120" spans="2:6" ht="30.75">
      <c r="B120" s="65"/>
      <c r="C120" s="66"/>
      <c r="D120" s="66"/>
      <c r="F120" s="65"/>
    </row>
    <row r="122" spans="2:6" ht="30.75">
      <c r="B122" s="182"/>
      <c r="C122" s="182"/>
      <c r="D122" s="182"/>
      <c r="E122" s="182"/>
      <c r="F122" s="182"/>
    </row>
    <row r="123" spans="2:6" ht="30.75">
      <c r="B123" s="182"/>
      <c r="C123" s="182"/>
      <c r="D123" s="182"/>
      <c r="E123" s="182"/>
      <c r="F123" s="182"/>
    </row>
    <row r="124" spans="2:6" ht="30.75">
      <c r="B124" s="182"/>
      <c r="C124" s="182"/>
      <c r="D124" s="182"/>
      <c r="E124" s="182"/>
      <c r="F124" s="182"/>
    </row>
    <row r="125" spans="2:6" ht="30.75">
      <c r="B125" s="182"/>
      <c r="C125" s="182"/>
      <c r="D125" s="182"/>
      <c r="E125" s="182"/>
      <c r="F125" s="182"/>
    </row>
    <row r="126" spans="2:6" ht="30.75">
      <c r="B126" s="182"/>
      <c r="C126" s="182"/>
      <c r="D126" s="182"/>
      <c r="E126" s="182"/>
      <c r="F126" s="182"/>
    </row>
  </sheetData>
  <sheetProtection/>
  <mergeCells count="6">
    <mergeCell ref="B122:F126"/>
    <mergeCell ref="C1:M1"/>
    <mergeCell ref="B84:K84"/>
    <mergeCell ref="B101:K101"/>
    <mergeCell ref="B106:K106"/>
    <mergeCell ref="B69:K6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25" r:id="rId1"/>
  <rowBreaks count="4" manualBreakCount="4">
    <brk id="22" max="13" man="1"/>
    <brk id="53" max="13" man="1"/>
    <brk id="81" max="13" man="1"/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zoomScalePageLayoutView="0" workbookViewId="0" topLeftCell="A10">
      <selection activeCell="J22" sqref="J22"/>
    </sheetView>
  </sheetViews>
  <sheetFormatPr defaultColWidth="16.25390625" defaultRowHeight="12.75"/>
  <cols>
    <col min="1" max="1" width="2.25390625" style="1" customWidth="1"/>
    <col min="2" max="2" width="7.25390625" style="1" customWidth="1"/>
    <col min="3" max="3" width="47.75390625" style="1" customWidth="1"/>
    <col min="4" max="4" width="33.00390625" style="1" customWidth="1"/>
    <col min="5" max="5" width="21.75390625" style="1" customWidth="1"/>
    <col min="6" max="6" width="19.25390625" style="1" hidden="1" customWidth="1"/>
    <col min="7" max="16384" width="16.25390625" style="1" customWidth="1"/>
  </cols>
  <sheetData>
    <row r="1" spans="1:9" ht="34.5" customHeight="1" thickBot="1">
      <c r="A1" s="10"/>
      <c r="B1" s="10"/>
      <c r="C1" s="197" t="s">
        <v>3</v>
      </c>
      <c r="D1" s="197"/>
      <c r="E1" s="197"/>
      <c r="F1" s="197"/>
      <c r="G1" s="197"/>
      <c r="H1" s="197"/>
      <c r="I1" s="197"/>
    </row>
    <row r="2" spans="2:6" ht="40.5" customHeight="1" thickBot="1">
      <c r="B2" s="6" t="s">
        <v>0</v>
      </c>
      <c r="C2" s="7" t="s">
        <v>1</v>
      </c>
      <c r="D2" s="8" t="s">
        <v>2</v>
      </c>
      <c r="E2" s="7" t="s">
        <v>5</v>
      </c>
      <c r="F2" s="9"/>
    </row>
    <row r="3" spans="2:6" ht="84" customHeight="1">
      <c r="B3" s="43">
        <v>1</v>
      </c>
      <c r="C3" s="44" t="s">
        <v>18</v>
      </c>
      <c r="D3" s="29"/>
      <c r="E3" s="4">
        <v>50</v>
      </c>
      <c r="F3" s="2"/>
    </row>
    <row r="4" spans="2:7" ht="57" customHeight="1">
      <c r="B4" s="43">
        <v>2</v>
      </c>
      <c r="C4" s="44" t="s">
        <v>16</v>
      </c>
      <c r="D4" s="29" t="s">
        <v>17</v>
      </c>
      <c r="E4" s="4">
        <v>20</v>
      </c>
      <c r="F4" s="2"/>
      <c r="G4" s="38" t="s">
        <v>24</v>
      </c>
    </row>
    <row r="5" spans="2:6" ht="86.25" customHeight="1">
      <c r="B5" s="43">
        <v>3</v>
      </c>
      <c r="C5" s="44" t="s">
        <v>15</v>
      </c>
      <c r="D5" s="29"/>
      <c r="E5" s="4">
        <v>2000</v>
      </c>
      <c r="F5" s="2"/>
    </row>
    <row r="6" spans="2:6" ht="40.5" customHeight="1">
      <c r="B6" s="43">
        <v>4</v>
      </c>
      <c r="C6" s="44" t="s">
        <v>14</v>
      </c>
      <c r="D6" s="29"/>
      <c r="E6" s="4">
        <v>70</v>
      </c>
      <c r="F6" s="2"/>
    </row>
    <row r="7" spans="2:6" ht="67.5" customHeight="1">
      <c r="B7" s="43">
        <v>5</v>
      </c>
      <c r="C7" s="44" t="s">
        <v>34</v>
      </c>
      <c r="D7" s="29"/>
      <c r="E7" s="4" t="s">
        <v>13</v>
      </c>
      <c r="F7" s="2"/>
    </row>
    <row r="8" spans="2:6" ht="71.25" customHeight="1">
      <c r="B8" s="43">
        <v>6</v>
      </c>
      <c r="C8" s="44" t="s">
        <v>12</v>
      </c>
      <c r="D8" s="29"/>
      <c r="E8" s="4">
        <v>650</v>
      </c>
      <c r="F8" s="2"/>
    </row>
    <row r="9" spans="2:6" ht="84.75" customHeight="1">
      <c r="B9" s="43">
        <v>7</v>
      </c>
      <c r="C9" s="44" t="s">
        <v>11</v>
      </c>
      <c r="D9" s="29"/>
      <c r="E9" s="4">
        <v>1020</v>
      </c>
      <c r="F9" s="2"/>
    </row>
    <row r="10" spans="2:6" ht="63.75" customHeight="1">
      <c r="B10" s="43">
        <v>8</v>
      </c>
      <c r="C10" s="44" t="s">
        <v>10</v>
      </c>
      <c r="D10" s="29"/>
      <c r="E10" s="4">
        <v>2500</v>
      </c>
      <c r="F10" s="2"/>
    </row>
    <row r="11" spans="2:6" ht="63.75" customHeight="1">
      <c r="B11" s="43">
        <v>9</v>
      </c>
      <c r="C11" s="44" t="s">
        <v>9</v>
      </c>
      <c r="D11" s="29"/>
      <c r="E11" s="4">
        <v>6900</v>
      </c>
      <c r="F11" s="2"/>
    </row>
    <row r="12" spans="2:6" ht="87.75" customHeight="1">
      <c r="B12" s="43">
        <v>10</v>
      </c>
      <c r="C12" s="44" t="s">
        <v>8</v>
      </c>
      <c r="D12" s="29"/>
      <c r="E12" s="4">
        <v>193.5</v>
      </c>
      <c r="F12" s="2"/>
    </row>
    <row r="13" spans="2:6" ht="74.25" customHeight="1">
      <c r="B13" s="43">
        <v>11</v>
      </c>
      <c r="C13" s="44" t="s">
        <v>7</v>
      </c>
      <c r="D13" s="29"/>
      <c r="E13" s="36">
        <v>420</v>
      </c>
      <c r="F13" s="2"/>
    </row>
    <row r="14" spans="2:6" ht="85.5" customHeight="1">
      <c r="B14" s="43">
        <v>12</v>
      </c>
      <c r="C14" s="44" t="s">
        <v>6</v>
      </c>
      <c r="D14" s="29"/>
      <c r="E14" s="4">
        <v>39</v>
      </c>
      <c r="F14" s="2"/>
    </row>
    <row r="15" spans="2:6" ht="79.5" customHeight="1" thickBot="1">
      <c r="B15" s="43">
        <v>13</v>
      </c>
      <c r="C15" s="45" t="s">
        <v>4</v>
      </c>
      <c r="D15" s="29"/>
      <c r="E15" s="4">
        <v>724.005</v>
      </c>
      <c r="F15" s="2"/>
    </row>
    <row r="16" spans="2:6" ht="79.5" customHeight="1">
      <c r="B16" s="28">
        <v>14</v>
      </c>
      <c r="C16" s="44" t="s">
        <v>19</v>
      </c>
      <c r="D16" s="29"/>
      <c r="E16" s="4">
        <v>144</v>
      </c>
      <c r="F16" s="2"/>
    </row>
    <row r="17" spans="2:6" ht="91.5" customHeight="1">
      <c r="B17" s="28">
        <v>15</v>
      </c>
      <c r="C17" s="44" t="s">
        <v>20</v>
      </c>
      <c r="D17" s="29"/>
      <c r="E17" s="4">
        <v>20</v>
      </c>
      <c r="F17" s="2"/>
    </row>
    <row r="18" spans="2:7" ht="79.5" customHeight="1">
      <c r="B18" s="28">
        <v>16</v>
      </c>
      <c r="C18" s="44" t="s">
        <v>25</v>
      </c>
      <c r="D18" s="29"/>
      <c r="E18" s="37">
        <v>48</v>
      </c>
      <c r="F18" s="2"/>
      <c r="G18" s="38" t="s">
        <v>26</v>
      </c>
    </row>
    <row r="19" spans="2:6" ht="79.5" customHeight="1">
      <c r="B19" s="28">
        <v>17</v>
      </c>
      <c r="C19" s="44" t="s">
        <v>21</v>
      </c>
      <c r="D19" s="29"/>
      <c r="E19" s="4">
        <v>270</v>
      </c>
      <c r="F19" s="2"/>
    </row>
    <row r="20" spans="2:6" ht="79.5" customHeight="1">
      <c r="B20" s="28">
        <v>18</v>
      </c>
      <c r="C20" s="44" t="s">
        <v>22</v>
      </c>
      <c r="D20" s="29"/>
      <c r="E20" s="4">
        <v>268.44</v>
      </c>
      <c r="F20" s="2"/>
    </row>
    <row r="21" spans="2:6" ht="98.25" customHeight="1">
      <c r="B21" s="28">
        <v>19</v>
      </c>
      <c r="C21" s="44" t="s">
        <v>23</v>
      </c>
      <c r="D21" s="29"/>
      <c r="E21" s="4">
        <v>358.2</v>
      </c>
      <c r="F21" s="2"/>
    </row>
    <row r="22" spans="2:6" ht="79.5" customHeight="1">
      <c r="B22" s="28">
        <v>20</v>
      </c>
      <c r="C22" s="44" t="s">
        <v>27</v>
      </c>
      <c r="D22" s="29"/>
      <c r="E22" s="4">
        <v>200</v>
      </c>
      <c r="F22" s="2"/>
    </row>
    <row r="23" spans="2:6" ht="87.75" customHeight="1" thickBot="1">
      <c r="B23" s="30">
        <v>21</v>
      </c>
      <c r="C23" s="48" t="s">
        <v>28</v>
      </c>
      <c r="D23" s="31"/>
      <c r="E23" s="32">
        <v>1000</v>
      </c>
      <c r="F23" s="2"/>
    </row>
    <row r="24" spans="2:6" ht="75" customHeight="1" thickBot="1">
      <c r="B24" s="33">
        <v>22</v>
      </c>
      <c r="C24" s="54" t="s">
        <v>29</v>
      </c>
      <c r="D24" s="34"/>
      <c r="E24" s="35">
        <v>1599</v>
      </c>
      <c r="F24" s="2"/>
    </row>
    <row r="25" spans="2:7" ht="74.25" customHeight="1" thickBot="1">
      <c r="B25" s="1">
        <v>23</v>
      </c>
      <c r="C25" s="49" t="s">
        <v>30</v>
      </c>
      <c r="D25" s="18"/>
      <c r="E25" s="17">
        <v>1103.15</v>
      </c>
      <c r="F25" s="2"/>
      <c r="G25" s="38" t="s">
        <v>49</v>
      </c>
    </row>
    <row r="26" spans="2:7" ht="111.75" customHeight="1" thickBot="1">
      <c r="B26" s="19">
        <v>24</v>
      </c>
      <c r="C26" s="51" t="s">
        <v>31</v>
      </c>
      <c r="D26" s="18"/>
      <c r="E26" s="17">
        <v>200</v>
      </c>
      <c r="F26" s="2"/>
      <c r="G26" s="1" t="s">
        <v>32</v>
      </c>
    </row>
    <row r="27" spans="2:6" ht="95.25" customHeight="1" thickBot="1">
      <c r="B27" s="21">
        <v>25</v>
      </c>
      <c r="C27" s="44" t="s">
        <v>33</v>
      </c>
      <c r="D27" s="13"/>
      <c r="E27" s="14">
        <v>535000</v>
      </c>
      <c r="F27" s="2"/>
    </row>
    <row r="28" spans="2:6" ht="84.75" customHeight="1" thickBot="1">
      <c r="B28" s="21">
        <v>26</v>
      </c>
      <c r="C28" s="44" t="s">
        <v>42</v>
      </c>
      <c r="D28" s="13"/>
      <c r="E28" s="14">
        <v>60</v>
      </c>
      <c r="F28" s="2"/>
    </row>
    <row r="29" spans="2:7" ht="85.5" customHeight="1" thickBot="1">
      <c r="B29" s="19">
        <v>27</v>
      </c>
      <c r="C29" s="53" t="s">
        <v>54</v>
      </c>
      <c r="D29" s="18"/>
      <c r="E29" s="17">
        <v>250</v>
      </c>
      <c r="F29" s="2"/>
      <c r="G29" s="38"/>
    </row>
    <row r="30" spans="2:7" ht="73.5" customHeight="1" thickBot="1">
      <c r="B30" s="22">
        <v>28</v>
      </c>
      <c r="C30" s="47" t="s">
        <v>55</v>
      </c>
      <c r="D30" s="18"/>
      <c r="E30" s="17">
        <v>111.5</v>
      </c>
      <c r="F30" s="2"/>
      <c r="G30" s="38"/>
    </row>
    <row r="31" spans="2:7" ht="73.5" customHeight="1" thickBot="1">
      <c r="B31" s="22">
        <v>29</v>
      </c>
      <c r="C31" s="50" t="s">
        <v>56</v>
      </c>
      <c r="D31" s="18"/>
      <c r="E31" s="17">
        <v>513.8</v>
      </c>
      <c r="F31" s="2"/>
      <c r="G31" s="38"/>
    </row>
    <row r="32" spans="2:7" ht="73.5" customHeight="1" thickBot="1">
      <c r="B32" s="22">
        <v>30</v>
      </c>
      <c r="C32" s="50" t="s">
        <v>57</v>
      </c>
      <c r="D32" s="18"/>
      <c r="E32" s="36">
        <v>530</v>
      </c>
      <c r="F32" s="2"/>
      <c r="G32" s="38"/>
    </row>
    <row r="33" spans="2:7" ht="73.5" customHeight="1" thickBot="1">
      <c r="B33" s="22">
        <v>31</v>
      </c>
      <c r="C33" s="47" t="s">
        <v>59</v>
      </c>
      <c r="D33" s="18"/>
      <c r="E33" s="36">
        <v>2054.8</v>
      </c>
      <c r="F33" s="2"/>
      <c r="G33" s="38"/>
    </row>
    <row r="34" spans="2:7" ht="73.5" customHeight="1" thickBot="1">
      <c r="B34" s="22">
        <v>32</v>
      </c>
      <c r="C34" s="47" t="s">
        <v>58</v>
      </c>
      <c r="D34" s="18"/>
      <c r="E34" s="17">
        <v>31</v>
      </c>
      <c r="F34" s="2"/>
      <c r="G34" s="38"/>
    </row>
    <row r="35" spans="2:7" ht="73.5" customHeight="1" thickBot="1">
      <c r="B35" s="22">
        <v>33</v>
      </c>
      <c r="C35" s="47" t="s">
        <v>60</v>
      </c>
      <c r="D35" s="18"/>
      <c r="E35" s="17">
        <v>5024.1</v>
      </c>
      <c r="F35" s="2"/>
      <c r="G35" s="38"/>
    </row>
    <row r="36" spans="2:7" ht="73.5" customHeight="1" thickBot="1">
      <c r="B36" s="22"/>
      <c r="C36" s="7"/>
      <c r="D36" s="18"/>
      <c r="E36" s="17"/>
      <c r="F36" s="2"/>
      <c r="G36" s="38"/>
    </row>
    <row r="37" spans="2:7" ht="73.5" customHeight="1" thickBot="1">
      <c r="B37" s="22"/>
      <c r="C37" s="7"/>
      <c r="D37" s="18"/>
      <c r="E37" s="17"/>
      <c r="F37" s="2"/>
      <c r="G37" s="38"/>
    </row>
    <row r="38" spans="2:7" ht="73.5" customHeight="1" thickBot="1">
      <c r="B38" s="22"/>
      <c r="C38" s="50" t="s">
        <v>43</v>
      </c>
      <c r="D38" s="18"/>
      <c r="E38" s="17"/>
      <c r="F38" s="2"/>
      <c r="G38" s="38" t="s">
        <v>40</v>
      </c>
    </row>
    <row r="39" spans="2:7" ht="54" customHeight="1" thickBot="1">
      <c r="B39" s="22"/>
      <c r="C39" s="50" t="s">
        <v>37</v>
      </c>
      <c r="D39" s="18"/>
      <c r="E39" s="17"/>
      <c r="F39" s="2"/>
      <c r="G39" s="39" t="s">
        <v>38</v>
      </c>
    </row>
    <row r="40" spans="2:7" ht="54" customHeight="1" thickBot="1">
      <c r="B40" s="22"/>
      <c r="C40" s="48" t="s">
        <v>39</v>
      </c>
      <c r="D40" s="18"/>
      <c r="E40" s="17"/>
      <c r="F40" s="2"/>
      <c r="G40" s="39" t="s">
        <v>40</v>
      </c>
    </row>
    <row r="41" spans="2:7" ht="85.5" customHeight="1" thickBot="1">
      <c r="B41" s="22"/>
      <c r="C41" s="48" t="s">
        <v>44</v>
      </c>
      <c r="D41" s="18"/>
      <c r="E41" s="17"/>
      <c r="F41" s="2"/>
      <c r="G41" s="39" t="s">
        <v>45</v>
      </c>
    </row>
    <row r="42" spans="2:6" ht="60" customHeight="1" thickBot="1">
      <c r="B42" s="19"/>
      <c r="C42" s="44" t="s">
        <v>35</v>
      </c>
      <c r="D42" s="18"/>
      <c r="E42" s="17"/>
      <c r="F42" s="2"/>
    </row>
    <row r="43" spans="2:6" ht="83.25" customHeight="1" thickBot="1">
      <c r="B43" s="11"/>
      <c r="C43" s="46" t="s">
        <v>36</v>
      </c>
      <c r="D43" s="13"/>
      <c r="E43" s="14"/>
      <c r="F43" s="2"/>
    </row>
    <row r="44" spans="2:6" ht="59.25" customHeight="1" thickBot="1">
      <c r="B44" s="22"/>
      <c r="C44" s="47" t="s">
        <v>41</v>
      </c>
      <c r="D44" s="18"/>
      <c r="E44" s="17"/>
      <c r="F44" s="2"/>
    </row>
    <row r="45" spans="2:7" ht="54" customHeight="1" thickBot="1">
      <c r="B45" s="11"/>
      <c r="C45" s="44" t="s">
        <v>46</v>
      </c>
      <c r="D45" s="25"/>
      <c r="E45" s="14"/>
      <c r="F45" s="2"/>
      <c r="G45" s="1" t="s">
        <v>47</v>
      </c>
    </row>
    <row r="46" spans="2:6" ht="78" customHeight="1" thickBot="1">
      <c r="B46" s="22"/>
      <c r="C46" s="52" t="s">
        <v>48</v>
      </c>
      <c r="D46" s="18"/>
      <c r="E46" s="17"/>
      <c r="F46" s="2"/>
    </row>
    <row r="47" spans="2:6" ht="76.5" customHeight="1" thickBot="1">
      <c r="B47" s="11"/>
      <c r="C47" s="40" t="s">
        <v>50</v>
      </c>
      <c r="D47" s="18"/>
      <c r="E47" s="14"/>
      <c r="F47" s="2"/>
    </row>
    <row r="48" spans="2:8" ht="99" customHeight="1" thickBot="1">
      <c r="B48" s="22"/>
      <c r="C48" s="40" t="s">
        <v>51</v>
      </c>
      <c r="D48" s="18"/>
      <c r="E48" s="17"/>
      <c r="F48" s="2"/>
      <c r="H48" s="27"/>
    </row>
    <row r="49" spans="2:6" ht="87" customHeight="1" thickBot="1">
      <c r="B49" s="11"/>
      <c r="C49" s="41" t="s">
        <v>52</v>
      </c>
      <c r="D49" s="18"/>
      <c r="E49" s="14"/>
      <c r="F49" s="2"/>
    </row>
    <row r="50" spans="2:6" ht="67.5" customHeight="1" thickBot="1">
      <c r="B50" s="23"/>
      <c r="C50" s="42" t="s">
        <v>53</v>
      </c>
      <c r="D50" s="18"/>
      <c r="E50" s="24"/>
      <c r="F50" s="2"/>
    </row>
    <row r="51" spans="2:6" ht="84" customHeight="1" thickBot="1">
      <c r="B51" s="22"/>
      <c r="C51" s="20"/>
      <c r="D51" s="18"/>
      <c r="E51" s="17"/>
      <c r="F51" s="2"/>
    </row>
    <row r="52" spans="2:6" ht="51.75" customHeight="1" thickBot="1">
      <c r="B52" s="12"/>
      <c r="C52" s="26"/>
      <c r="D52" s="18"/>
      <c r="E52" s="15"/>
      <c r="F52" s="2"/>
    </row>
    <row r="53" spans="2:6" ht="65.25" customHeight="1" thickBot="1">
      <c r="B53" s="22"/>
      <c r="C53" s="7"/>
      <c r="D53" s="18"/>
      <c r="E53" s="17"/>
      <c r="F53" s="2"/>
    </row>
    <row r="54" spans="2:6" ht="26.25" customHeight="1" thickBot="1">
      <c r="B54" s="12"/>
      <c r="C54" s="5"/>
      <c r="D54" s="16"/>
      <c r="E54" s="15"/>
      <c r="F54" s="3"/>
    </row>
  </sheetData>
  <sheetProtection/>
  <mergeCells count="1">
    <mergeCell ref="C1:I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Admin</cp:lastModifiedBy>
  <cp:lastPrinted>2021-06-17T13:09:43Z</cp:lastPrinted>
  <dcterms:created xsi:type="dcterms:W3CDTF">2013-08-21T05:30:05Z</dcterms:created>
  <dcterms:modified xsi:type="dcterms:W3CDTF">2021-06-17T13:10:45Z</dcterms:modified>
  <cp:category/>
  <cp:version/>
  <cp:contentType/>
  <cp:contentStatus/>
</cp:coreProperties>
</file>